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20" activeTab="0"/>
  </bookViews>
  <sheets>
    <sheet name="havelvats_1" sheetId="1" r:id="rId1"/>
  </sheets>
  <definedNames>
    <definedName name="_xlnm.Print_Area" localSheetId="0">'havelvats_1'!$A$1:$F$342</definedName>
  </definedNames>
  <calcPr fullCalcOnLoad="1"/>
</workbook>
</file>

<file path=xl/sharedStrings.xml><?xml version="1.0" encoding="utf-8"?>
<sst xmlns="http://schemas.openxmlformats.org/spreadsheetml/2006/main" count="542" uniqueCount="85">
  <si>
    <t>N</t>
  </si>
  <si>
    <t>Մ. Պետրոսյան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</si>
  <si>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</si>
  <si>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</si>
  <si>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</si>
  <si>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</si>
  <si>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</si>
  <si>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</si>
  <si>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</si>
  <si>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</si>
  <si>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>Շմավոն Մովսիսյանի անվան Կապանի պատմության թանգարան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</si>
  <si>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</si>
  <si>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</si>
  <si>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</si>
  <si>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</si>
  <si>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</si>
  <si>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</si>
  <si>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</si>
  <si>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</si>
  <si>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</si>
  <si>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</si>
  <si>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</si>
  <si>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</si>
  <si>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</si>
  <si>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</si>
  <si>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Ռ. Ավանեսյան</t>
  </si>
  <si>
    <t>Համայնքի սեփականություն համարվող գույքի գույքագրման արդյունքների</t>
  </si>
  <si>
    <t>Հավելված 1</t>
  </si>
  <si>
    <t>Կապան քաղաքային համայնքի ավագանու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</si>
  <si>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</si>
  <si>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</si>
  <si>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</si>
  <si>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</si>
  <si>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</si>
  <si>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</si>
  <si>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</si>
  <si>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</si>
  <si>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</si>
  <si>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</si>
  <si>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</si>
  <si>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</si>
  <si>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</si>
  <si>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</si>
  <si>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Ռ. Թումանյան</t>
  </si>
  <si>
    <t>Թիվ 10 ՆՈՒՀ</t>
  </si>
  <si>
    <t>Ռ. Դադալյան</t>
  </si>
  <si>
    <t>Թիվ 11 ՆՈՒՀ</t>
  </si>
  <si>
    <t>Թիվ 12 ՆՈՒՀ</t>
  </si>
  <si>
    <t>Ն. Գալստյան</t>
  </si>
  <si>
    <t>Թիվ 13 ՆՈՒՀ</t>
  </si>
  <si>
    <t>Ա. Ստեփանյան</t>
  </si>
  <si>
    <t>Ա. Բաղդասարյան</t>
  </si>
  <si>
    <t>Աթլետիկայի մասնագիտացված մանկապատանեկան մարզադպրոց</t>
  </si>
  <si>
    <t>Ա. Պետրոսյան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</si>
  <si>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</si>
  <si>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</si>
  <si>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</si>
  <si>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</si>
  <si>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Կապանի գեղարվեստի դպրոց</t>
  </si>
  <si>
    <t>Ս. Դավթյան</t>
  </si>
  <si>
    <t>Կապանի մանկապատաենակն ստեղծագործության կենտրոն</t>
  </si>
  <si>
    <t>Կապանի արվեստի դպրոց</t>
  </si>
  <si>
    <t>Մ. Նահապետյան</t>
  </si>
  <si>
    <t>Վազգեն Սարգսյանի անվան զբոսայգի</t>
  </si>
  <si>
    <t>Մ. Դավթյան</t>
  </si>
  <si>
    <t>Կապանի մշակույթի կենտրոն</t>
  </si>
  <si>
    <t>Ա. Գրիգորյան</t>
  </si>
  <si>
    <t>Ա. Գևորգյան</t>
  </si>
  <si>
    <t>Մ. Միրզոյան</t>
  </si>
  <si>
    <t>Կապանի քաղաքապետարան</t>
  </si>
  <si>
    <t>Հաշվապահական ծառայությունների կենտրոն</t>
  </si>
  <si>
    <t>Ս. Մարգարյան</t>
  </si>
  <si>
    <t>Աշխատակազմի քարտուղար</t>
  </si>
  <si>
    <t>Ն. Շահնազարյան</t>
  </si>
  <si>
    <t>Գ. Յավրումյան</t>
  </si>
  <si>
    <t>IV</t>
  </si>
  <si>
    <t>V</t>
  </si>
  <si>
    <t>Իրան Արմեն</t>
  </si>
  <si>
    <t xml:space="preserve">01.11.2014թ. գույքագրման մնացորդը </t>
  </si>
  <si>
    <t xml:space="preserve">05.11.2015թ.  գույքագրման մնացորդը </t>
  </si>
  <si>
    <t>Գ. Հարությունյան</t>
  </si>
  <si>
    <t xml:space="preserve">01.11.2015թ. գույքագրման մնացորդը </t>
  </si>
  <si>
    <t xml:space="preserve">05.11.2016թ.  գույքագրման մնացորդը </t>
  </si>
  <si>
    <t>Ջ. Գրիգորյան</t>
  </si>
  <si>
    <t>2016թ. նոյեմբերի 7-ի թիվ  -Ա որոշման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</si>
</sst>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11"/>
      <color indexed="8"/>
      <name val="GHEA Mariam"/>
      <family val="3"/>
    </font>
    <font>
      <b/>
      <i/>
      <sz val="8"/>
      <color indexed="8"/>
      <name val="GHEA Mariam"/>
      <family val="3"/>
    </font>
    <font>
      <sz val="12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b/>
      <i/>
      <sz val="8"/>
      <color theme="1"/>
      <name val="GHEA Mariam"/>
      <family val="3"/>
    </font>
    <font>
      <sz val="12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173" fontId="45" fillId="0" borderId="11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top" wrapText="1"/>
    </xf>
    <xf numFmtId="0" fontId="45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workbookViewId="0" topLeftCell="A148">
      <selection activeCell="E159" sqref="E159"/>
    </sheetView>
  </sheetViews>
  <sheetFormatPr defaultColWidth="9.140625" defaultRowHeight="12.75"/>
  <cols>
    <col min="1" max="1" width="5.140625" style="1" customWidth="1"/>
    <col min="2" max="2" width="29.7109375" style="2" customWidth="1"/>
    <col min="3" max="3" width="16.28125" style="1" customWidth="1"/>
    <col min="4" max="4" width="18.00390625" style="1" customWidth="1"/>
    <col min="5" max="5" width="15.140625" style="1" customWidth="1"/>
    <col min="6" max="6" width="16.0039062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44" t="s">
        <v>27</v>
      </c>
      <c r="E1" s="44"/>
      <c r="F1" s="44"/>
    </row>
    <row r="2" spans="4:6" ht="15.75" customHeight="1">
      <c r="D2" s="44" t="s">
        <v>28</v>
      </c>
      <c r="E2" s="44"/>
      <c r="F2" s="44"/>
    </row>
    <row r="3" spans="4:6" ht="22.5" customHeight="1">
      <c r="D3" s="44" t="s">
        <v>84</v>
      </c>
      <c r="E3" s="44"/>
      <c r="F3" s="44"/>
    </row>
    <row r="4" ht="5.25" customHeight="1"/>
    <row r="5" spans="1:6" ht="15.75" customHeight="1">
      <c r="A5" s="45" t="s">
        <v>12</v>
      </c>
      <c r="B5" s="45"/>
      <c r="C5" s="45"/>
      <c r="D5" s="45"/>
      <c r="E5" s="45"/>
      <c r="F5" s="45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39" t="s">
        <v>26</v>
      </c>
      <c r="B7" s="39"/>
      <c r="C7" s="39"/>
      <c r="D7" s="39"/>
      <c r="E7" s="39"/>
      <c r="F7" s="39"/>
    </row>
    <row r="8" ht="11.25" customHeight="1"/>
    <row r="9" ht="39.75" customHeight="1">
      <c r="B9" s="5" t="s">
        <v>29</v>
      </c>
    </row>
    <row r="10" spans="1:6" ht="44.25" customHeight="1">
      <c r="A10" s="6" t="s">
        <v>0</v>
      </c>
      <c r="B10" s="5" t="s">
        <v>30</v>
      </c>
      <c r="C10" s="7" t="s">
        <v>81</v>
      </c>
      <c r="D10" s="7" t="s">
        <v>16</v>
      </c>
      <c r="E10" s="7" t="s">
        <v>17</v>
      </c>
      <c r="F10" s="7" t="s">
        <v>82</v>
      </c>
    </row>
    <row r="11" spans="1:6" ht="18.75" customHeight="1">
      <c r="A11" s="6" t="s">
        <v>18</v>
      </c>
      <c r="B11" s="8" t="s">
        <v>19</v>
      </c>
      <c r="C11" s="7"/>
      <c r="D11" s="7"/>
      <c r="E11" s="7"/>
      <c r="F11" s="7"/>
    </row>
    <row r="12" spans="1:6" ht="24" customHeight="1">
      <c r="A12" s="9">
        <v>1</v>
      </c>
      <c r="B12" s="10" t="s">
        <v>20</v>
      </c>
      <c r="C12" s="11">
        <v>29062729</v>
      </c>
      <c r="D12" s="11"/>
      <c r="E12" s="11">
        <v>934239</v>
      </c>
      <c r="F12" s="11">
        <f>C12+D12-E12</f>
        <v>28128490</v>
      </c>
    </row>
    <row r="13" spans="1:6" ht="19.5" customHeight="1">
      <c r="A13" s="11">
        <v>2</v>
      </c>
      <c r="B13" s="10" t="s">
        <v>21</v>
      </c>
      <c r="C13" s="11">
        <v>17059208</v>
      </c>
      <c r="D13" s="11">
        <v>579000</v>
      </c>
      <c r="E13" s="11">
        <v>33198</v>
      </c>
      <c r="F13" s="11">
        <f>C13+D13-E13</f>
        <v>17605010</v>
      </c>
    </row>
    <row r="14" spans="1:6" ht="30" customHeight="1">
      <c r="A14" s="9" t="s">
        <v>22</v>
      </c>
      <c r="B14" s="12" t="s">
        <v>9</v>
      </c>
      <c r="C14" s="11">
        <v>4423607</v>
      </c>
      <c r="D14" s="11">
        <v>289100</v>
      </c>
      <c r="E14" s="11">
        <v>5617</v>
      </c>
      <c r="F14" s="11">
        <f>C14+D14-E14</f>
        <v>4707090</v>
      </c>
    </row>
    <row r="15" spans="1:6" ht="16.5" customHeight="1">
      <c r="A15" s="11" t="s">
        <v>23</v>
      </c>
      <c r="B15" s="12" t="s">
        <v>7</v>
      </c>
      <c r="C15" s="11">
        <v>205908</v>
      </c>
      <c r="D15" s="11">
        <v>6783823</v>
      </c>
      <c r="E15" s="11">
        <v>6829338</v>
      </c>
      <c r="F15" s="11">
        <f>C15+D15-E15</f>
        <v>160393</v>
      </c>
    </row>
    <row r="16" spans="1:6" ht="20.25" customHeight="1">
      <c r="A16" s="11"/>
      <c r="B16" s="13" t="s">
        <v>31</v>
      </c>
      <c r="C16" s="14">
        <f>C12+C13+C14+C15</f>
        <v>50751452</v>
      </c>
      <c r="D16" s="14">
        <f>D12+D13+D14+D15</f>
        <v>7651923</v>
      </c>
      <c r="E16" s="14">
        <f>E12+E13+E14+E15</f>
        <v>7802392</v>
      </c>
      <c r="F16" s="14">
        <f>F12+F13+F14+F15</f>
        <v>50600983</v>
      </c>
    </row>
    <row r="17" ht="6.75" customHeight="1"/>
    <row r="18" spans="1:6" ht="15.75" thickBot="1">
      <c r="A18" s="15"/>
      <c r="B18" s="16" t="s">
        <v>32</v>
      </c>
      <c r="C18" s="38" t="s">
        <v>5</v>
      </c>
      <c r="D18" s="38"/>
      <c r="E18" s="15"/>
      <c r="F18" s="15"/>
    </row>
    <row r="20" ht="15">
      <c r="B20" s="5" t="s">
        <v>33</v>
      </c>
    </row>
    <row r="21" spans="1:6" ht="42.75" customHeight="1">
      <c r="A21" s="6" t="s">
        <v>0</v>
      </c>
      <c r="B21" s="5" t="s">
        <v>30</v>
      </c>
      <c r="C21" s="7" t="s">
        <v>81</v>
      </c>
      <c r="D21" s="7" t="s">
        <v>16</v>
      </c>
      <c r="E21" s="7" t="s">
        <v>17</v>
      </c>
      <c r="F21" s="7" t="s">
        <v>82</v>
      </c>
    </row>
    <row r="22" spans="1:6" ht="26.25" customHeight="1">
      <c r="A22" s="6" t="s">
        <v>18</v>
      </c>
      <c r="B22" s="8" t="s">
        <v>19</v>
      </c>
      <c r="C22" s="7"/>
      <c r="D22" s="7"/>
      <c r="E22" s="7"/>
      <c r="F22" s="7"/>
    </row>
    <row r="23" spans="1:6" ht="18.75" customHeight="1">
      <c r="A23" s="9">
        <v>1</v>
      </c>
      <c r="B23" s="10" t="s">
        <v>20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21</v>
      </c>
      <c r="C24" s="11">
        <v>9825420</v>
      </c>
      <c r="D24" s="11"/>
      <c r="E24" s="11">
        <v>50500</v>
      </c>
      <c r="F24" s="11">
        <f>C24+D24-E24</f>
        <v>9774920</v>
      </c>
    </row>
    <row r="25" spans="1:6" ht="30.75" customHeight="1">
      <c r="A25" s="9" t="s">
        <v>22</v>
      </c>
      <c r="B25" s="12" t="s">
        <v>9</v>
      </c>
      <c r="C25" s="11">
        <v>2103191</v>
      </c>
      <c r="D25" s="11"/>
      <c r="E25" s="11">
        <v>26419</v>
      </c>
      <c r="F25" s="11">
        <f>C25+D25-E25</f>
        <v>2076772</v>
      </c>
    </row>
    <row r="26" spans="1:6" ht="19.5" customHeight="1">
      <c r="A26" s="11" t="s">
        <v>23</v>
      </c>
      <c r="B26" s="12" t="s">
        <v>7</v>
      </c>
      <c r="C26" s="11">
        <v>63785</v>
      </c>
      <c r="D26" s="11">
        <v>5138718</v>
      </c>
      <c r="E26" s="11">
        <v>5124610</v>
      </c>
      <c r="F26" s="11">
        <f>C26+D26-E26</f>
        <v>77893</v>
      </c>
    </row>
    <row r="27" spans="1:6" ht="22.5" customHeight="1">
      <c r="A27" s="11"/>
      <c r="B27" s="13" t="s">
        <v>31</v>
      </c>
      <c r="C27" s="14">
        <f>SUM(C23:C26)</f>
        <v>62406336</v>
      </c>
      <c r="D27" s="14">
        <f>SUM(D23:D26)</f>
        <v>5138718</v>
      </c>
      <c r="E27" s="14">
        <f>SUM(E23:E26)</f>
        <v>5201529</v>
      </c>
      <c r="F27" s="11">
        <f>C27+D27-E27</f>
        <v>62343525</v>
      </c>
    </row>
    <row r="28" ht="8.25" customHeight="1"/>
    <row r="29" spans="1:6" ht="15.75" thickBot="1">
      <c r="A29" s="15"/>
      <c r="B29" s="16" t="s">
        <v>32</v>
      </c>
      <c r="C29" s="38" t="s">
        <v>37</v>
      </c>
      <c r="D29" s="38"/>
      <c r="E29" s="15"/>
      <c r="F29" s="15"/>
    </row>
    <row r="31" ht="15">
      <c r="B31" s="5" t="s">
        <v>34</v>
      </c>
    </row>
    <row r="32" spans="1:6" ht="46.5" customHeight="1">
      <c r="A32" s="6" t="s">
        <v>0</v>
      </c>
      <c r="B32" s="5" t="s">
        <v>30</v>
      </c>
      <c r="C32" s="7" t="s">
        <v>81</v>
      </c>
      <c r="D32" s="7" t="s">
        <v>16</v>
      </c>
      <c r="E32" s="7" t="s">
        <v>17</v>
      </c>
      <c r="F32" s="7" t="s">
        <v>82</v>
      </c>
    </row>
    <row r="33" spans="1:6" ht="26.25" customHeight="1">
      <c r="A33" s="6" t="s">
        <v>18</v>
      </c>
      <c r="B33" s="8" t="s">
        <v>19</v>
      </c>
      <c r="C33" s="7"/>
      <c r="D33" s="7"/>
      <c r="E33" s="7"/>
      <c r="F33" s="7"/>
    </row>
    <row r="34" spans="1:6" ht="21.75" customHeight="1">
      <c r="A34" s="9">
        <v>1</v>
      </c>
      <c r="B34" s="10" t="s">
        <v>20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21</v>
      </c>
      <c r="C35" s="11">
        <v>15692201</v>
      </c>
      <c r="D35" s="11"/>
      <c r="E35" s="11"/>
      <c r="F35" s="11">
        <f>C35+D35-E35</f>
        <v>15692201</v>
      </c>
    </row>
    <row r="36" spans="1:6" ht="27" customHeight="1">
      <c r="A36" s="9" t="s">
        <v>22</v>
      </c>
      <c r="B36" s="12" t="s">
        <v>9</v>
      </c>
      <c r="C36" s="11">
        <v>4220316</v>
      </c>
      <c r="D36" s="11">
        <v>122700</v>
      </c>
      <c r="E36" s="11">
        <v>87130</v>
      </c>
      <c r="F36" s="11">
        <f>C36+D36-E36</f>
        <v>4255886</v>
      </c>
    </row>
    <row r="37" spans="1:6" ht="18.75" customHeight="1">
      <c r="A37" s="11" t="s">
        <v>23</v>
      </c>
      <c r="B37" s="12" t="s">
        <v>7</v>
      </c>
      <c r="C37" s="11">
        <v>218874</v>
      </c>
      <c r="D37" s="11">
        <v>5016192</v>
      </c>
      <c r="E37" s="11">
        <v>5118661</v>
      </c>
      <c r="F37" s="11">
        <f>C37+D37-E37</f>
        <v>116405</v>
      </c>
    </row>
    <row r="38" spans="1:6" ht="18.75" customHeight="1">
      <c r="A38" s="11"/>
      <c r="B38" s="13" t="s">
        <v>31</v>
      </c>
      <c r="C38" s="14">
        <f>SUM(C34:C37)</f>
        <v>94953554</v>
      </c>
      <c r="D38" s="14">
        <f>SUM(D34:D37)</f>
        <v>5138892</v>
      </c>
      <c r="E38" s="14">
        <f>SUM(E34:E37)</f>
        <v>5205791</v>
      </c>
      <c r="F38" s="14">
        <f>SUM(F34:F37)</f>
        <v>94886655</v>
      </c>
    </row>
    <row r="40" spans="1:6" ht="15.75" thickBot="1">
      <c r="A40" s="15"/>
      <c r="B40" s="16" t="s">
        <v>32</v>
      </c>
      <c r="C40" s="38"/>
      <c r="D40" s="38"/>
      <c r="E40" s="15"/>
      <c r="F40" s="15"/>
    </row>
    <row r="42" ht="15">
      <c r="B42" s="5" t="s">
        <v>35</v>
      </c>
    </row>
    <row r="43" spans="1:6" ht="56.25" customHeight="1">
      <c r="A43" s="6" t="s">
        <v>0</v>
      </c>
      <c r="B43" s="5" t="s">
        <v>30</v>
      </c>
      <c r="C43" s="7" t="s">
        <v>81</v>
      </c>
      <c r="D43" s="7" t="s">
        <v>16</v>
      </c>
      <c r="E43" s="7" t="s">
        <v>17</v>
      </c>
      <c r="F43" s="7" t="s">
        <v>82</v>
      </c>
    </row>
    <row r="44" spans="1:6" ht="30.75" customHeight="1">
      <c r="A44" s="6" t="s">
        <v>18</v>
      </c>
      <c r="B44" s="8" t="s">
        <v>19</v>
      </c>
      <c r="C44" s="7"/>
      <c r="D44" s="7"/>
      <c r="E44" s="7"/>
      <c r="F44" s="7"/>
    </row>
    <row r="45" spans="1:6" ht="21.75" customHeight="1">
      <c r="A45" s="9">
        <v>1</v>
      </c>
      <c r="B45" s="10" t="s">
        <v>20</v>
      </c>
      <c r="C45" s="11">
        <v>6786240</v>
      </c>
      <c r="D45" s="11"/>
      <c r="E45" s="11"/>
      <c r="F45" s="11">
        <f>C45+D45-E45</f>
        <v>6786240</v>
      </c>
    </row>
    <row r="46" spans="1:6" ht="19.5" customHeight="1">
      <c r="A46" s="11">
        <v>2</v>
      </c>
      <c r="B46" s="10" t="s">
        <v>21</v>
      </c>
      <c r="C46" s="11">
        <v>7816802</v>
      </c>
      <c r="D46" s="11">
        <v>1070473</v>
      </c>
      <c r="E46" s="11"/>
      <c r="F46" s="11">
        <f>C46+D46-E46</f>
        <v>8887275</v>
      </c>
    </row>
    <row r="47" spans="1:6" ht="31.5" customHeight="1">
      <c r="A47" s="9" t="s">
        <v>22</v>
      </c>
      <c r="B47" s="12" t="s">
        <v>9</v>
      </c>
      <c r="C47" s="11">
        <v>2145526</v>
      </c>
      <c r="D47" s="11">
        <v>993325</v>
      </c>
      <c r="E47" s="11">
        <v>2064</v>
      </c>
      <c r="F47" s="11">
        <f>C47+D47-E47</f>
        <v>3136787</v>
      </c>
    </row>
    <row r="48" spans="1:6" ht="15.75" customHeight="1">
      <c r="A48" s="11" t="s">
        <v>23</v>
      </c>
      <c r="B48" s="12" t="s">
        <v>7</v>
      </c>
      <c r="C48" s="11">
        <v>58422</v>
      </c>
      <c r="D48" s="11">
        <v>2988819</v>
      </c>
      <c r="E48" s="11">
        <v>2961261</v>
      </c>
      <c r="F48" s="11">
        <f>C48+D48-E48</f>
        <v>85980</v>
      </c>
    </row>
    <row r="49" spans="1:6" ht="21" customHeight="1">
      <c r="A49" s="11"/>
      <c r="B49" s="13" t="s">
        <v>31</v>
      </c>
      <c r="C49" s="14">
        <f>SUM(C45:C48)</f>
        <v>16806990</v>
      </c>
      <c r="D49" s="14">
        <f>SUM(D45:D48)</f>
        <v>5052617</v>
      </c>
      <c r="E49" s="14">
        <f>SUM(E45:E48)</f>
        <v>2963325</v>
      </c>
      <c r="F49" s="14">
        <f>SUM(F45:F48)</f>
        <v>18896282</v>
      </c>
    </row>
    <row r="50" ht="9.75" customHeight="1"/>
    <row r="51" spans="1:6" ht="15.75" thickBot="1">
      <c r="A51" s="15"/>
      <c r="B51" s="16" t="s">
        <v>32</v>
      </c>
      <c r="C51" s="38" t="s">
        <v>48</v>
      </c>
      <c r="D51" s="38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36</v>
      </c>
    </row>
    <row r="54" spans="1:6" ht="58.5" customHeight="1">
      <c r="A54" s="6" t="s">
        <v>0</v>
      </c>
      <c r="B54" s="5" t="s">
        <v>30</v>
      </c>
      <c r="C54" s="7" t="s">
        <v>81</v>
      </c>
      <c r="D54" s="7" t="s">
        <v>16</v>
      </c>
      <c r="E54" s="7" t="s">
        <v>17</v>
      </c>
      <c r="F54" s="7" t="s">
        <v>82</v>
      </c>
    </row>
    <row r="55" spans="1:6" ht="30.75" customHeight="1">
      <c r="A55" s="6" t="s">
        <v>18</v>
      </c>
      <c r="B55" s="8" t="s">
        <v>19</v>
      </c>
      <c r="C55" s="7"/>
      <c r="D55" s="7"/>
      <c r="E55" s="7"/>
      <c r="F55" s="7"/>
    </row>
    <row r="56" spans="1:6" ht="38.25" customHeight="1">
      <c r="A56" s="9">
        <v>1</v>
      </c>
      <c r="B56" s="10" t="s">
        <v>20</v>
      </c>
      <c r="C56" s="11">
        <v>43535250</v>
      </c>
      <c r="D56" s="11"/>
      <c r="E56" s="11"/>
      <c r="F56" s="11">
        <f>C56+D56-E56</f>
        <v>43535250</v>
      </c>
    </row>
    <row r="57" spans="1:6" ht="19.5" customHeight="1">
      <c r="A57" s="11">
        <v>2</v>
      </c>
      <c r="B57" s="10" t="s">
        <v>21</v>
      </c>
      <c r="C57" s="11">
        <v>7510979</v>
      </c>
      <c r="D57" s="11">
        <v>1574500</v>
      </c>
      <c r="E57" s="11">
        <v>155100</v>
      </c>
      <c r="F57" s="11">
        <f>C57+D57-E57</f>
        <v>8930379</v>
      </c>
    </row>
    <row r="58" spans="1:6" ht="40.5" customHeight="1">
      <c r="A58" s="9" t="s">
        <v>22</v>
      </c>
      <c r="B58" s="12" t="s">
        <v>9</v>
      </c>
      <c r="C58" s="11">
        <v>3479519</v>
      </c>
      <c r="D58" s="11">
        <v>143660</v>
      </c>
      <c r="E58" s="11">
        <v>40104</v>
      </c>
      <c r="F58" s="11">
        <f>C58+D58-E58</f>
        <v>3583075</v>
      </c>
    </row>
    <row r="59" spans="1:6" ht="34.5" customHeight="1">
      <c r="A59" s="11" t="s">
        <v>23</v>
      </c>
      <c r="B59" s="12" t="s">
        <v>7</v>
      </c>
      <c r="C59" s="11">
        <v>127981</v>
      </c>
      <c r="D59" s="11">
        <v>8728250</v>
      </c>
      <c r="E59" s="11">
        <v>8433996</v>
      </c>
      <c r="F59" s="11">
        <f>C59+D59-E59</f>
        <v>422235</v>
      </c>
    </row>
    <row r="60" spans="1:6" ht="25.5" customHeight="1">
      <c r="A60" s="11"/>
      <c r="B60" s="13" t="s">
        <v>31</v>
      </c>
      <c r="C60" s="14">
        <f>SUM(C56:C59)</f>
        <v>54653729</v>
      </c>
      <c r="D60" s="14">
        <f>SUM(D56:D59)</f>
        <v>10446410</v>
      </c>
      <c r="E60" s="14">
        <f>SUM(E56:E59)</f>
        <v>8629200</v>
      </c>
      <c r="F60" s="14">
        <f>C60+D60-E60</f>
        <v>56470939</v>
      </c>
    </row>
    <row r="62" spans="1:6" ht="15.75" thickBot="1">
      <c r="A62" s="15"/>
      <c r="B62" s="16" t="s">
        <v>32</v>
      </c>
      <c r="C62" s="38" t="s">
        <v>38</v>
      </c>
      <c r="D62" s="38"/>
      <c r="E62" s="15"/>
      <c r="F62" s="15"/>
    </row>
    <row r="64" ht="15">
      <c r="B64" s="5" t="s">
        <v>40</v>
      </c>
    </row>
    <row r="65" spans="1:6" ht="56.25" customHeight="1">
      <c r="A65" s="6" t="s">
        <v>0</v>
      </c>
      <c r="B65" s="5" t="s">
        <v>30</v>
      </c>
      <c r="C65" s="7" t="s">
        <v>81</v>
      </c>
      <c r="D65" s="7" t="s">
        <v>16</v>
      </c>
      <c r="E65" s="7" t="s">
        <v>17</v>
      </c>
      <c r="F65" s="7" t="s">
        <v>82</v>
      </c>
    </row>
    <row r="66" spans="1:6" ht="30.75" customHeight="1">
      <c r="A66" s="6" t="s">
        <v>18</v>
      </c>
      <c r="B66" s="8" t="s">
        <v>19</v>
      </c>
      <c r="C66" s="7"/>
      <c r="D66" s="7"/>
      <c r="E66" s="7"/>
      <c r="F66" s="7"/>
    </row>
    <row r="67" spans="1:6" ht="27.75" customHeight="1">
      <c r="A67" s="9">
        <v>1</v>
      </c>
      <c r="B67" s="10" t="s">
        <v>20</v>
      </c>
      <c r="C67" s="11">
        <v>27330089</v>
      </c>
      <c r="D67" s="11">
        <v>14612576</v>
      </c>
      <c r="E67" s="11"/>
      <c r="F67" s="11">
        <f>C67+D67-E67</f>
        <v>41942665</v>
      </c>
    </row>
    <row r="68" spans="1:6" ht="19.5" customHeight="1">
      <c r="A68" s="11">
        <v>2</v>
      </c>
      <c r="B68" s="10" t="s">
        <v>21</v>
      </c>
      <c r="C68" s="11">
        <v>11188182</v>
      </c>
      <c r="D68" s="11"/>
      <c r="E68" s="11"/>
      <c r="F68" s="11">
        <f>C68+D68-E68</f>
        <v>11188182</v>
      </c>
    </row>
    <row r="69" spans="1:6" ht="28.5" customHeight="1">
      <c r="A69" s="9" t="s">
        <v>22</v>
      </c>
      <c r="B69" s="12" t="s">
        <v>9</v>
      </c>
      <c r="C69" s="11">
        <v>7751714</v>
      </c>
      <c r="D69" s="11">
        <v>80000</v>
      </c>
      <c r="E69" s="11">
        <v>43903</v>
      </c>
      <c r="F69" s="11">
        <f>C69+D69-E69</f>
        <v>7787811</v>
      </c>
    </row>
    <row r="70" spans="1:6" ht="28.5" customHeight="1">
      <c r="A70" s="11" t="s">
        <v>23</v>
      </c>
      <c r="B70" s="12" t="s">
        <v>7</v>
      </c>
      <c r="C70" s="11">
        <v>107595</v>
      </c>
      <c r="D70" s="11">
        <v>5408875</v>
      </c>
      <c r="E70" s="11">
        <v>5450763</v>
      </c>
      <c r="F70" s="11">
        <f>C70+D70-E70</f>
        <v>65707</v>
      </c>
    </row>
    <row r="71" spans="1:6" ht="33" customHeight="1">
      <c r="A71" s="11"/>
      <c r="B71" s="13" t="s">
        <v>31</v>
      </c>
      <c r="C71" s="14">
        <f>SUM(C67:C70)</f>
        <v>46377580</v>
      </c>
      <c r="D71" s="14">
        <f>SUM(D67:D70)</f>
        <v>20101451</v>
      </c>
      <c r="E71" s="14">
        <f>SUM(E67:E70)</f>
        <v>5494666</v>
      </c>
      <c r="F71" s="14">
        <f>SUM(F67:F70)</f>
        <v>60984365</v>
      </c>
    </row>
    <row r="72" ht="19.5" customHeight="1"/>
    <row r="73" spans="1:6" ht="23.25" customHeight="1" thickBot="1">
      <c r="A73" s="15"/>
      <c r="B73" s="16" t="s">
        <v>32</v>
      </c>
      <c r="C73" s="38" t="s">
        <v>39</v>
      </c>
      <c r="D73" s="38"/>
      <c r="E73" s="15"/>
      <c r="F73" s="15"/>
    </row>
    <row r="75" ht="15">
      <c r="B75" s="5" t="s">
        <v>41</v>
      </c>
    </row>
    <row r="76" spans="1:6" ht="42" customHeight="1">
      <c r="A76" s="6" t="s">
        <v>0</v>
      </c>
      <c r="B76" s="5" t="s">
        <v>30</v>
      </c>
      <c r="C76" s="7" t="s">
        <v>81</v>
      </c>
      <c r="D76" s="7" t="s">
        <v>16</v>
      </c>
      <c r="E76" s="7" t="s">
        <v>17</v>
      </c>
      <c r="F76" s="7" t="s">
        <v>82</v>
      </c>
    </row>
    <row r="77" spans="1:6" ht="30.75" customHeight="1">
      <c r="A77" s="6" t="s">
        <v>18</v>
      </c>
      <c r="B77" s="8" t="s">
        <v>19</v>
      </c>
      <c r="C77" s="7"/>
      <c r="D77" s="7"/>
      <c r="E77" s="7"/>
      <c r="F77" s="7"/>
    </row>
    <row r="78" spans="1:6" ht="27.75" customHeight="1">
      <c r="A78" s="9">
        <v>1</v>
      </c>
      <c r="B78" s="10" t="s">
        <v>20</v>
      </c>
      <c r="C78" s="11">
        <v>26482574</v>
      </c>
      <c r="D78" s="11">
        <v>3966096</v>
      </c>
      <c r="E78" s="11"/>
      <c r="F78" s="11">
        <f>C78+D78-E78</f>
        <v>30448670</v>
      </c>
    </row>
    <row r="79" spans="1:6" ht="19.5" customHeight="1">
      <c r="A79" s="11">
        <v>2</v>
      </c>
      <c r="B79" s="10" t="s">
        <v>21</v>
      </c>
      <c r="C79" s="11">
        <v>9715801</v>
      </c>
      <c r="D79" s="11"/>
      <c r="E79" s="11">
        <v>28550</v>
      </c>
      <c r="F79" s="11">
        <f>C79+D79-E79</f>
        <v>9687251</v>
      </c>
    </row>
    <row r="80" spans="1:6" ht="33.75" customHeight="1">
      <c r="A80" s="9" t="s">
        <v>22</v>
      </c>
      <c r="B80" s="12" t="s">
        <v>9</v>
      </c>
      <c r="C80" s="11">
        <v>2052399</v>
      </c>
      <c r="D80" s="11">
        <v>73900</v>
      </c>
      <c r="E80" s="11">
        <v>21574</v>
      </c>
      <c r="F80" s="11">
        <f>C80+D80-E80</f>
        <v>2104725</v>
      </c>
    </row>
    <row r="81" spans="1:6" ht="29.25" customHeight="1">
      <c r="A81" s="11" t="s">
        <v>23</v>
      </c>
      <c r="B81" s="12" t="s">
        <v>7</v>
      </c>
      <c r="C81" s="11">
        <v>205942.31</v>
      </c>
      <c r="D81" s="11">
        <v>3535989</v>
      </c>
      <c r="E81" s="11">
        <v>3605903.3</v>
      </c>
      <c r="F81" s="11">
        <f>C81+D81-E81</f>
        <v>136028.01000000024</v>
      </c>
    </row>
    <row r="82" spans="1:6" ht="34.5" customHeight="1">
      <c r="A82" s="11"/>
      <c r="B82" s="13" t="s">
        <v>31</v>
      </c>
      <c r="C82" s="21">
        <f>SUM(C78:C81)</f>
        <v>38456716.31</v>
      </c>
      <c r="D82" s="24">
        <f>SUM(D78:D81)</f>
        <v>7575985</v>
      </c>
      <c r="E82" s="22">
        <f>SUM(E78:E81)</f>
        <v>3656027.3</v>
      </c>
      <c r="F82" s="23">
        <f>SUM(F78:F81)</f>
        <v>42376674.01</v>
      </c>
    </row>
    <row r="84" spans="1:6" ht="15.75" thickBot="1">
      <c r="A84" s="15"/>
      <c r="B84" s="16" t="s">
        <v>32</v>
      </c>
      <c r="C84" s="38" t="s">
        <v>1</v>
      </c>
      <c r="D84" s="38"/>
      <c r="E84" s="15"/>
      <c r="F84" s="15"/>
    </row>
    <row r="86" ht="15">
      <c r="B86" s="5" t="s">
        <v>42</v>
      </c>
    </row>
    <row r="87" spans="1:6" ht="45.75" customHeight="1">
      <c r="A87" s="6" t="s">
        <v>0</v>
      </c>
      <c r="B87" s="5" t="s">
        <v>30</v>
      </c>
      <c r="C87" s="7" t="s">
        <v>81</v>
      </c>
      <c r="D87" s="7" t="s">
        <v>16</v>
      </c>
      <c r="E87" s="7" t="s">
        <v>17</v>
      </c>
      <c r="F87" s="7" t="s">
        <v>82</v>
      </c>
    </row>
    <row r="88" spans="1:6" ht="24.75" customHeight="1">
      <c r="A88" s="6" t="s">
        <v>18</v>
      </c>
      <c r="B88" s="8" t="s">
        <v>19</v>
      </c>
      <c r="C88" s="7"/>
      <c r="D88" s="7"/>
      <c r="E88" s="7"/>
      <c r="F88" s="7"/>
    </row>
    <row r="89" spans="1:6" ht="27.75" customHeight="1">
      <c r="A89" s="9">
        <v>1</v>
      </c>
      <c r="B89" s="10" t="s">
        <v>20</v>
      </c>
      <c r="C89" s="11">
        <v>20825289</v>
      </c>
      <c r="D89" s="11"/>
      <c r="E89" s="11"/>
      <c r="F89" s="11">
        <f>C89+D89-E89</f>
        <v>20825289</v>
      </c>
    </row>
    <row r="90" spans="1:6" ht="25.5" customHeight="1">
      <c r="A90" s="11">
        <v>2</v>
      </c>
      <c r="B90" s="10" t="s">
        <v>21</v>
      </c>
      <c r="C90" s="11">
        <v>5266085</v>
      </c>
      <c r="D90" s="11"/>
      <c r="E90" s="11">
        <v>26000</v>
      </c>
      <c r="F90" s="11">
        <f>C90+D90-E90</f>
        <v>5240085</v>
      </c>
    </row>
    <row r="91" spans="1:6" ht="33" customHeight="1">
      <c r="A91" s="9" t="s">
        <v>22</v>
      </c>
      <c r="B91" s="12" t="s">
        <v>9</v>
      </c>
      <c r="C91" s="11">
        <v>1986099</v>
      </c>
      <c r="D91" s="11">
        <v>11570</v>
      </c>
      <c r="E91" s="11">
        <v>45690</v>
      </c>
      <c r="F91" s="11">
        <f>C91+D91-E91</f>
        <v>1951979</v>
      </c>
    </row>
    <row r="92" spans="1:6" ht="28.5" customHeight="1">
      <c r="A92" s="11" t="s">
        <v>23</v>
      </c>
      <c r="B92" s="12" t="s">
        <v>7</v>
      </c>
      <c r="C92" s="11">
        <v>133619</v>
      </c>
      <c r="D92" s="11">
        <v>6818863</v>
      </c>
      <c r="E92" s="11">
        <v>6650918</v>
      </c>
      <c r="F92" s="11">
        <f>C92+D92-E92</f>
        <v>301564</v>
      </c>
    </row>
    <row r="93" spans="1:6" ht="30.75" customHeight="1">
      <c r="A93" s="11"/>
      <c r="B93" s="13" t="s">
        <v>31</v>
      </c>
      <c r="C93" s="14">
        <f>SUM(C89:C92)</f>
        <v>28211092</v>
      </c>
      <c r="D93" s="14">
        <f>SUM(D89:D92)</f>
        <v>6830433</v>
      </c>
      <c r="E93" s="14">
        <f>SUM(E89:E92)</f>
        <v>6722608</v>
      </c>
      <c r="F93" s="14">
        <f>SUM(F89:F92)</f>
        <v>28318917</v>
      </c>
    </row>
    <row r="95" spans="1:6" ht="15.75" thickBot="1">
      <c r="A95" s="15"/>
      <c r="B95" s="16" t="s">
        <v>32</v>
      </c>
      <c r="C95" s="38" t="s">
        <v>43</v>
      </c>
      <c r="D95" s="38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44</v>
      </c>
    </row>
    <row r="98" spans="1:6" ht="53.25" customHeight="1">
      <c r="A98" s="6" t="s">
        <v>0</v>
      </c>
      <c r="B98" s="5" t="s">
        <v>30</v>
      </c>
      <c r="C98" s="7" t="s">
        <v>81</v>
      </c>
      <c r="D98" s="7" t="s">
        <v>16</v>
      </c>
      <c r="E98" s="7" t="s">
        <v>17</v>
      </c>
      <c r="F98" s="7" t="s">
        <v>82</v>
      </c>
    </row>
    <row r="99" spans="1:6" ht="18.75" customHeight="1">
      <c r="A99" s="6" t="s">
        <v>18</v>
      </c>
      <c r="B99" s="8" t="s">
        <v>19</v>
      </c>
      <c r="C99" s="7"/>
      <c r="D99" s="7"/>
      <c r="E99" s="7"/>
      <c r="F99" s="7"/>
    </row>
    <row r="100" spans="1:6" ht="33.75" customHeight="1">
      <c r="A100" s="9">
        <v>1</v>
      </c>
      <c r="B100" s="10" t="s">
        <v>20</v>
      </c>
      <c r="C100" s="11">
        <v>20686059</v>
      </c>
      <c r="D100" s="11"/>
      <c r="E100" s="11"/>
      <c r="F100" s="11">
        <f>C100+D100-E100</f>
        <v>20686059</v>
      </c>
    </row>
    <row r="101" spans="1:6" ht="19.5" customHeight="1">
      <c r="A101" s="11">
        <v>2</v>
      </c>
      <c r="B101" s="10" t="s">
        <v>21</v>
      </c>
      <c r="C101" s="11">
        <v>9897159</v>
      </c>
      <c r="D101" s="11">
        <v>270000</v>
      </c>
      <c r="E101" s="11"/>
      <c r="F101" s="11">
        <f>C101+D101-E101</f>
        <v>10167159</v>
      </c>
    </row>
    <row r="102" spans="1:6" ht="32.25" customHeight="1">
      <c r="A102" s="9" t="s">
        <v>22</v>
      </c>
      <c r="B102" s="12" t="s">
        <v>9</v>
      </c>
      <c r="C102" s="11">
        <v>2976766</v>
      </c>
      <c r="D102" s="11">
        <v>220000</v>
      </c>
      <c r="E102" s="11">
        <v>47382</v>
      </c>
      <c r="F102" s="11">
        <f>C102+D102-E102</f>
        <v>3149384</v>
      </c>
    </row>
    <row r="103" spans="1:6" ht="29.25" customHeight="1">
      <c r="A103" s="11" t="s">
        <v>23</v>
      </c>
      <c r="B103" s="12" t="s">
        <v>7</v>
      </c>
      <c r="C103" s="11">
        <v>115074</v>
      </c>
      <c r="D103" s="11">
        <v>4183436</v>
      </c>
      <c r="E103" s="11">
        <v>4219077</v>
      </c>
      <c r="F103" s="11">
        <f>C103+D103-E103</f>
        <v>79433</v>
      </c>
    </row>
    <row r="104" spans="1:6" ht="25.5" customHeight="1">
      <c r="A104" s="11"/>
      <c r="B104" s="13" t="s">
        <v>31</v>
      </c>
      <c r="C104" s="14">
        <f>SUM(C100:C103)</f>
        <v>33675058</v>
      </c>
      <c r="D104" s="14">
        <f>SUM(D100:D103)</f>
        <v>4673436</v>
      </c>
      <c r="E104" s="14">
        <f>SUM(E100:E103)</f>
        <v>4266459</v>
      </c>
      <c r="F104" s="14">
        <f>SUM(F100:F103)</f>
        <v>34082035</v>
      </c>
    </row>
    <row r="106" spans="1:6" ht="23.25" customHeight="1" thickBot="1">
      <c r="A106" s="15"/>
      <c r="B106" s="16" t="s">
        <v>32</v>
      </c>
      <c r="C106" s="43" t="s">
        <v>45</v>
      </c>
      <c r="D106" s="43"/>
      <c r="E106" s="15"/>
      <c r="F106" s="15"/>
    </row>
    <row r="108" ht="15">
      <c r="B108" s="5" t="s">
        <v>46</v>
      </c>
    </row>
    <row r="109" spans="1:6" ht="45" customHeight="1">
      <c r="A109" s="6" t="s">
        <v>0</v>
      </c>
      <c r="B109" s="5" t="s">
        <v>30</v>
      </c>
      <c r="C109" s="7" t="s">
        <v>81</v>
      </c>
      <c r="D109" s="7" t="s">
        <v>16</v>
      </c>
      <c r="E109" s="7" t="s">
        <v>17</v>
      </c>
      <c r="F109" s="7" t="s">
        <v>82</v>
      </c>
    </row>
    <row r="110" spans="1:6" ht="30.75" customHeight="1">
      <c r="A110" s="6" t="s">
        <v>18</v>
      </c>
      <c r="B110" s="8" t="s">
        <v>19</v>
      </c>
      <c r="C110" s="7"/>
      <c r="D110" s="7"/>
      <c r="E110" s="7"/>
      <c r="F110" s="7"/>
    </row>
    <row r="111" spans="1:6" ht="27.75" customHeight="1">
      <c r="A111" s="9">
        <v>1</v>
      </c>
      <c r="B111" s="10" t="s">
        <v>20</v>
      </c>
      <c r="C111" s="11"/>
      <c r="D111" s="11"/>
      <c r="E111" s="11"/>
      <c r="F111" s="11">
        <f>C111+D111-E111</f>
        <v>0</v>
      </c>
    </row>
    <row r="112" spans="1:6" ht="19.5" customHeight="1">
      <c r="A112" s="11">
        <v>2</v>
      </c>
      <c r="B112" s="10" t="s">
        <v>21</v>
      </c>
      <c r="C112" s="11">
        <v>1927012</v>
      </c>
      <c r="D112" s="11"/>
      <c r="E112" s="11"/>
      <c r="F112" s="11">
        <f>C112+D112-E112</f>
        <v>1927012</v>
      </c>
    </row>
    <row r="113" spans="1:6" ht="33" customHeight="1">
      <c r="A113" s="9" t="s">
        <v>22</v>
      </c>
      <c r="B113" s="12" t="s">
        <v>9</v>
      </c>
      <c r="C113" s="11">
        <v>1063418</v>
      </c>
      <c r="D113" s="11"/>
      <c r="E113" s="11"/>
      <c r="F113" s="11">
        <f>C113+D113-E113</f>
        <v>1063418</v>
      </c>
    </row>
    <row r="114" spans="1:6" ht="19.5" customHeight="1">
      <c r="A114" s="11" t="s">
        <v>23</v>
      </c>
      <c r="B114" s="12" t="s">
        <v>7</v>
      </c>
      <c r="C114" s="11">
        <v>46639</v>
      </c>
      <c r="D114" s="11">
        <v>717950</v>
      </c>
      <c r="E114" s="11">
        <v>719079</v>
      </c>
      <c r="F114" s="11">
        <f>C114+D114-E114</f>
        <v>45510</v>
      </c>
    </row>
    <row r="115" spans="1:6" ht="25.5" customHeight="1">
      <c r="A115" s="11"/>
      <c r="B115" s="13" t="s">
        <v>31</v>
      </c>
      <c r="C115" s="14">
        <f>SUM(C111:C114)</f>
        <v>3037069</v>
      </c>
      <c r="D115" s="14">
        <f>SUM(D111:D114)</f>
        <v>717950</v>
      </c>
      <c r="E115" s="14">
        <f>SUM(E111:E114)</f>
        <v>719079</v>
      </c>
      <c r="F115" s="14">
        <f>SUM(F111:F114)</f>
        <v>3035940</v>
      </c>
    </row>
    <row r="117" spans="1:6" ht="15.75" thickBot="1">
      <c r="A117" s="15"/>
      <c r="B117" s="16" t="s">
        <v>32</v>
      </c>
      <c r="C117" s="38" t="s">
        <v>24</v>
      </c>
      <c r="D117" s="38"/>
      <c r="E117" s="15"/>
      <c r="F117" s="15"/>
    </row>
    <row r="119" ht="15">
      <c r="B119" s="5" t="s">
        <v>47</v>
      </c>
    </row>
    <row r="120" spans="1:6" ht="49.5" customHeight="1">
      <c r="A120" s="6" t="s">
        <v>0</v>
      </c>
      <c r="B120" s="5" t="s">
        <v>30</v>
      </c>
      <c r="C120" s="7" t="s">
        <v>81</v>
      </c>
      <c r="D120" s="7" t="s">
        <v>16</v>
      </c>
      <c r="E120" s="7" t="s">
        <v>17</v>
      </c>
      <c r="F120" s="7" t="s">
        <v>82</v>
      </c>
    </row>
    <row r="121" spans="1:6" ht="30.75" customHeight="1">
      <c r="A121" s="6" t="s">
        <v>18</v>
      </c>
      <c r="B121" s="8" t="s">
        <v>19</v>
      </c>
      <c r="C121" s="7"/>
      <c r="D121" s="7"/>
      <c r="E121" s="7"/>
      <c r="F121" s="7"/>
    </row>
    <row r="122" spans="1:6" ht="27.75" customHeight="1">
      <c r="A122" s="9">
        <v>1</v>
      </c>
      <c r="B122" s="10" t="s">
        <v>20</v>
      </c>
      <c r="C122" s="11">
        <v>12939696</v>
      </c>
      <c r="D122" s="11"/>
      <c r="E122" s="11"/>
      <c r="F122" s="11">
        <f>C122+D122-E122</f>
        <v>12939696</v>
      </c>
    </row>
    <row r="123" spans="1:6" ht="19.5" customHeight="1">
      <c r="A123" s="11">
        <v>2</v>
      </c>
      <c r="B123" s="10" t="s">
        <v>21</v>
      </c>
      <c r="C123" s="11">
        <v>11909885</v>
      </c>
      <c r="D123" s="11">
        <v>270000</v>
      </c>
      <c r="E123" s="11"/>
      <c r="F123" s="11">
        <f>C123+D123-E123</f>
        <v>12179885</v>
      </c>
    </row>
    <row r="124" spans="1:6" ht="31.5" customHeight="1">
      <c r="A124" s="9" t="s">
        <v>22</v>
      </c>
      <c r="B124" s="12" t="s">
        <v>9</v>
      </c>
      <c r="C124" s="11">
        <v>2618636</v>
      </c>
      <c r="D124" s="11"/>
      <c r="E124" s="11">
        <v>99329</v>
      </c>
      <c r="F124" s="11">
        <f>C124+D124-E124</f>
        <v>2519307</v>
      </c>
    </row>
    <row r="125" spans="1:6" ht="19.5" customHeight="1">
      <c r="A125" s="11" t="s">
        <v>23</v>
      </c>
      <c r="B125" s="12" t="s">
        <v>7</v>
      </c>
      <c r="C125" s="11">
        <v>124805.07</v>
      </c>
      <c r="D125" s="11">
        <v>3964489</v>
      </c>
      <c r="E125" s="11">
        <v>4004880.65</v>
      </c>
      <c r="F125" s="11">
        <f>C125+D125-E125</f>
        <v>84413.41999999993</v>
      </c>
    </row>
    <row r="126" spans="1:6" ht="25.5" customHeight="1">
      <c r="A126" s="11"/>
      <c r="B126" s="13" t="s">
        <v>31</v>
      </c>
      <c r="C126" s="24">
        <f>SUM(C122:C125)</f>
        <v>27593022.07</v>
      </c>
      <c r="D126" s="14">
        <f>SUM(D122:D125)</f>
        <v>4234489</v>
      </c>
      <c r="E126" s="21">
        <f>SUM(E122:E125)</f>
        <v>4104209.65</v>
      </c>
      <c r="F126" s="21">
        <f>SUM(F122:F125)</f>
        <v>27723301.42</v>
      </c>
    </row>
    <row r="128" spans="1:6" ht="15.75" thickBot="1">
      <c r="A128" s="15"/>
      <c r="B128" s="16" t="s">
        <v>32</v>
      </c>
      <c r="C128" s="38" t="s">
        <v>24</v>
      </c>
      <c r="D128" s="38"/>
      <c r="E128" s="15"/>
      <c r="F128" s="15"/>
    </row>
    <row r="129" spans="1:6" ht="9.75" customHeight="1">
      <c r="A129" s="17"/>
      <c r="B129" s="18"/>
      <c r="C129" s="20"/>
      <c r="D129" s="20"/>
      <c r="E129" s="17"/>
      <c r="F129" s="17"/>
    </row>
    <row r="130" ht="10.5" customHeight="1"/>
    <row r="131" ht="15">
      <c r="B131" s="5" t="s">
        <v>49</v>
      </c>
    </row>
    <row r="132" spans="1:6" ht="51" customHeight="1">
      <c r="A132" s="6" t="s">
        <v>0</v>
      </c>
      <c r="B132" s="5" t="s">
        <v>30</v>
      </c>
      <c r="C132" s="7" t="s">
        <v>81</v>
      </c>
      <c r="D132" s="7" t="s">
        <v>16</v>
      </c>
      <c r="E132" s="7" t="s">
        <v>17</v>
      </c>
      <c r="F132" s="7" t="s">
        <v>82</v>
      </c>
    </row>
    <row r="133" spans="1:6" ht="22.5" customHeight="1">
      <c r="A133" s="6" t="s">
        <v>18</v>
      </c>
      <c r="B133" s="8" t="s">
        <v>19</v>
      </c>
      <c r="C133" s="7"/>
      <c r="D133" s="7"/>
      <c r="E133" s="7"/>
      <c r="F133" s="7"/>
    </row>
    <row r="134" spans="1:6" ht="27.75" customHeight="1">
      <c r="A134" s="9">
        <v>1</v>
      </c>
      <c r="B134" s="10" t="s">
        <v>20</v>
      </c>
      <c r="C134" s="11">
        <v>120921958</v>
      </c>
      <c r="D134" s="11"/>
      <c r="E134" s="11"/>
      <c r="F134" s="11">
        <f>C134+D134-E134</f>
        <v>120921958</v>
      </c>
    </row>
    <row r="135" spans="1:6" ht="19.5" customHeight="1">
      <c r="A135" s="11">
        <v>2</v>
      </c>
      <c r="B135" s="10" t="s">
        <v>21</v>
      </c>
      <c r="C135" s="11">
        <v>14190162</v>
      </c>
      <c r="D135" s="11">
        <v>34500</v>
      </c>
      <c r="E135" s="11">
        <v>102748</v>
      </c>
      <c r="F135" s="11">
        <f>C135+D135-E135</f>
        <v>14121914</v>
      </c>
    </row>
    <row r="136" spans="1:6" ht="39" customHeight="1">
      <c r="A136" s="9" t="s">
        <v>22</v>
      </c>
      <c r="B136" s="12" t="s">
        <v>9</v>
      </c>
      <c r="C136" s="11">
        <v>6267970.3</v>
      </c>
      <c r="D136" s="11">
        <v>350595</v>
      </c>
      <c r="E136" s="11">
        <v>68949.09</v>
      </c>
      <c r="F136" s="11">
        <f>C136+D136-E136</f>
        <v>6549616.21</v>
      </c>
    </row>
    <row r="137" spans="1:6" ht="27.75" customHeight="1">
      <c r="A137" s="11" t="s">
        <v>23</v>
      </c>
      <c r="B137" s="12" t="s">
        <v>7</v>
      </c>
      <c r="C137" s="11">
        <v>74180</v>
      </c>
      <c r="D137" s="11">
        <v>5290012.5</v>
      </c>
      <c r="E137" s="11">
        <v>5149377.4</v>
      </c>
      <c r="F137" s="11">
        <f>C137+D137-E137</f>
        <v>214815.09999999963</v>
      </c>
    </row>
    <row r="138" spans="1:6" ht="33" customHeight="1">
      <c r="A138" s="11"/>
      <c r="B138" s="13" t="s">
        <v>31</v>
      </c>
      <c r="C138" s="22">
        <f>SUM(C134:C137)</f>
        <v>141454270.3</v>
      </c>
      <c r="D138" s="14">
        <f>SUM(D134:D137)</f>
        <v>5675107.5</v>
      </c>
      <c r="E138" s="14">
        <f>SUM(E134:E137)</f>
        <v>5321074.49</v>
      </c>
      <c r="F138" s="22">
        <f>SUM(F134:F137)</f>
        <v>141808303.31</v>
      </c>
    </row>
    <row r="140" spans="1:6" ht="15.75" thickBot="1">
      <c r="A140" s="15"/>
      <c r="B140" s="16" t="s">
        <v>32</v>
      </c>
      <c r="C140" s="38" t="s">
        <v>50</v>
      </c>
      <c r="D140" s="38"/>
      <c r="E140" s="15"/>
      <c r="F140" s="15"/>
    </row>
    <row r="141" spans="1:6" ht="15">
      <c r="A141" s="17"/>
      <c r="B141" s="18"/>
      <c r="C141" s="19"/>
      <c r="D141" s="20"/>
      <c r="E141" s="17"/>
      <c r="F141" s="17"/>
    </row>
    <row r="142" ht="42.75" customHeight="1">
      <c r="B142" s="5" t="s">
        <v>13</v>
      </c>
    </row>
    <row r="143" spans="1:6" ht="46.5" customHeight="1">
      <c r="A143" s="6" t="s">
        <v>0</v>
      </c>
      <c r="B143" s="5" t="s">
        <v>30</v>
      </c>
      <c r="C143" s="7" t="s">
        <v>81</v>
      </c>
      <c r="D143" s="7" t="s">
        <v>16</v>
      </c>
      <c r="E143" s="7" t="s">
        <v>17</v>
      </c>
      <c r="F143" s="7" t="s">
        <v>82</v>
      </c>
    </row>
    <row r="144" spans="1:6" ht="30.75" customHeight="1">
      <c r="A144" s="6" t="s">
        <v>18</v>
      </c>
      <c r="B144" s="8" t="s">
        <v>19</v>
      </c>
      <c r="C144" s="7"/>
      <c r="D144" s="7"/>
      <c r="E144" s="7"/>
      <c r="F144" s="7"/>
    </row>
    <row r="145" spans="1:6" ht="27.75" customHeight="1">
      <c r="A145" s="9">
        <v>1</v>
      </c>
      <c r="B145" s="10" t="s">
        <v>20</v>
      </c>
      <c r="C145" s="11">
        <v>77152354</v>
      </c>
      <c r="D145" s="11"/>
      <c r="E145" s="11"/>
      <c r="F145" s="11">
        <f>C145+D145-E145</f>
        <v>77152354</v>
      </c>
    </row>
    <row r="146" spans="1:6" ht="19.5" customHeight="1">
      <c r="A146" s="11">
        <v>2</v>
      </c>
      <c r="B146" s="10" t="s">
        <v>21</v>
      </c>
      <c r="C146" s="11">
        <v>5822118.53</v>
      </c>
      <c r="D146" s="11"/>
      <c r="E146" s="11">
        <v>909838.82</v>
      </c>
      <c r="F146" s="11">
        <f>C146+D146-E146</f>
        <v>4912279.71</v>
      </c>
    </row>
    <row r="147" spans="1:6" ht="28.5" customHeight="1">
      <c r="A147" s="9" t="s">
        <v>22</v>
      </c>
      <c r="B147" s="12" t="s">
        <v>9</v>
      </c>
      <c r="C147" s="11">
        <v>2371529</v>
      </c>
      <c r="D147" s="11"/>
      <c r="E147" s="11">
        <v>802093.6</v>
      </c>
      <c r="F147" s="11">
        <f>C147+D147-E147</f>
        <v>1569435.4</v>
      </c>
    </row>
    <row r="148" spans="1:6" ht="19.5" customHeight="1">
      <c r="A148" s="11" t="s">
        <v>23</v>
      </c>
      <c r="B148" s="12" t="s">
        <v>7</v>
      </c>
      <c r="C148" s="11"/>
      <c r="D148" s="11"/>
      <c r="E148" s="11"/>
      <c r="F148" s="11">
        <f>C148+D148-E148</f>
        <v>0</v>
      </c>
    </row>
    <row r="149" spans="1:6" ht="25.5" customHeight="1">
      <c r="A149" s="11"/>
      <c r="B149" s="13" t="s">
        <v>31</v>
      </c>
      <c r="C149" s="14">
        <f>SUM(C145:C148)</f>
        <v>85346001.53</v>
      </c>
      <c r="D149" s="14">
        <f>SUM(D145:D148)</f>
        <v>0</v>
      </c>
      <c r="E149" s="14">
        <f>SUM(E145:E148)</f>
        <v>1711932.42</v>
      </c>
      <c r="F149" s="21">
        <f>SUM(F145:F148)</f>
        <v>83634069.11</v>
      </c>
    </row>
    <row r="151" spans="1:6" ht="15.75" thickBot="1">
      <c r="A151" s="15"/>
      <c r="B151" s="16" t="s">
        <v>32</v>
      </c>
      <c r="C151" s="38" t="s">
        <v>51</v>
      </c>
      <c r="D151" s="38"/>
      <c r="E151" s="15"/>
      <c r="F151" s="15"/>
    </row>
    <row r="152" spans="1:6" ht="15">
      <c r="A152" s="17"/>
      <c r="B152" s="18"/>
      <c r="C152" s="19"/>
      <c r="D152" s="20"/>
      <c r="E152" s="17"/>
      <c r="F152" s="17"/>
    </row>
    <row r="153" ht="43.5" customHeight="1">
      <c r="B153" s="5" t="s">
        <v>14</v>
      </c>
    </row>
    <row r="154" spans="1:6" ht="46.5" customHeight="1">
      <c r="A154" s="6" t="s">
        <v>0</v>
      </c>
      <c r="B154" s="5" t="s">
        <v>30</v>
      </c>
      <c r="C154" s="7" t="s">
        <v>81</v>
      </c>
      <c r="D154" s="7" t="s">
        <v>16</v>
      </c>
      <c r="E154" s="7" t="s">
        <v>17</v>
      </c>
      <c r="F154" s="7" t="s">
        <v>82</v>
      </c>
    </row>
    <row r="155" spans="1:6" ht="30.75" customHeight="1">
      <c r="A155" s="6" t="s">
        <v>18</v>
      </c>
      <c r="B155" s="8" t="s">
        <v>19</v>
      </c>
      <c r="C155" s="7"/>
      <c r="D155" s="7"/>
      <c r="E155" s="7"/>
      <c r="F155" s="7"/>
    </row>
    <row r="156" spans="1:6" ht="20.25" customHeight="1">
      <c r="A156" s="9">
        <v>1</v>
      </c>
      <c r="B156" s="10" t="s">
        <v>20</v>
      </c>
      <c r="C156" s="11">
        <v>65446695.5</v>
      </c>
      <c r="D156" s="11"/>
      <c r="E156" s="11"/>
      <c r="F156" s="11">
        <f>C156+D156-E156</f>
        <v>65446695.5</v>
      </c>
    </row>
    <row r="157" spans="1:6" ht="19.5" customHeight="1">
      <c r="A157" s="11">
        <v>2</v>
      </c>
      <c r="B157" s="10" t="s">
        <v>21</v>
      </c>
      <c r="C157" s="11">
        <v>3225081.6</v>
      </c>
      <c r="D157" s="11"/>
      <c r="E157" s="11">
        <v>198500</v>
      </c>
      <c r="F157" s="11">
        <f>C157+D157-E157</f>
        <v>3026581.6</v>
      </c>
    </row>
    <row r="158" spans="1:6" ht="28.5" customHeight="1">
      <c r="A158" s="9" t="s">
        <v>22</v>
      </c>
      <c r="B158" s="12" t="s">
        <v>9</v>
      </c>
      <c r="C158" s="11">
        <v>481246</v>
      </c>
      <c r="D158" s="11"/>
      <c r="E158" s="11">
        <v>182942</v>
      </c>
      <c r="F158" s="11">
        <f>C158+D158-E158</f>
        <v>298304</v>
      </c>
    </row>
    <row r="159" spans="1:6" ht="19.5" customHeight="1">
      <c r="A159" s="11" t="s">
        <v>23</v>
      </c>
      <c r="B159" s="12" t="s">
        <v>7</v>
      </c>
      <c r="C159" s="11"/>
      <c r="D159" s="11"/>
      <c r="E159" s="11"/>
      <c r="F159" s="11">
        <f>C159+D159-E159</f>
        <v>0</v>
      </c>
    </row>
    <row r="160" spans="1:6" ht="20.25" customHeight="1">
      <c r="A160" s="11"/>
      <c r="B160" s="13" t="s">
        <v>31</v>
      </c>
      <c r="C160" s="14">
        <f>SUM(C156:C159)</f>
        <v>69153023.1</v>
      </c>
      <c r="D160" s="14">
        <f>SUM(D156:D159)</f>
        <v>0</v>
      </c>
      <c r="E160" s="14">
        <f>SUM(E156:E159)</f>
        <v>381442</v>
      </c>
      <c r="F160" s="11">
        <f>C160+D160-E160</f>
        <v>68771581.1</v>
      </c>
    </row>
    <row r="161" ht="8.25" customHeight="1"/>
    <row r="162" spans="1:6" ht="15.75" thickBot="1">
      <c r="A162" s="15"/>
      <c r="B162" s="16" t="s">
        <v>32</v>
      </c>
      <c r="C162" s="38" t="s">
        <v>83</v>
      </c>
      <c r="D162" s="38"/>
      <c r="E162" s="15"/>
      <c r="F162" s="15"/>
    </row>
    <row r="163" spans="1:6" ht="15">
      <c r="A163" s="17"/>
      <c r="B163" s="18"/>
      <c r="C163" s="19"/>
      <c r="D163" s="20"/>
      <c r="E163" s="17"/>
      <c r="F163" s="17"/>
    </row>
    <row r="164" ht="36" customHeight="1">
      <c r="B164" s="25" t="s">
        <v>52</v>
      </c>
    </row>
    <row r="165" spans="1:6" ht="50.25" customHeight="1">
      <c r="A165" s="6" t="s">
        <v>0</v>
      </c>
      <c r="B165" s="5" t="s">
        <v>30</v>
      </c>
      <c r="C165" s="7" t="s">
        <v>81</v>
      </c>
      <c r="D165" s="7" t="s">
        <v>16</v>
      </c>
      <c r="E165" s="7" t="s">
        <v>17</v>
      </c>
      <c r="F165" s="7" t="s">
        <v>82</v>
      </c>
    </row>
    <row r="166" spans="1:6" ht="27.75" customHeight="1">
      <c r="A166" s="6" t="s">
        <v>18</v>
      </c>
      <c r="B166" s="8" t="s">
        <v>19</v>
      </c>
      <c r="C166" s="7"/>
      <c r="D166" s="7"/>
      <c r="E166" s="7"/>
      <c r="F166" s="7"/>
    </row>
    <row r="167" spans="1:6" ht="22.5" customHeight="1">
      <c r="A167" s="9">
        <v>1</v>
      </c>
      <c r="B167" s="10" t="s">
        <v>20</v>
      </c>
      <c r="C167" s="11">
        <v>65446696</v>
      </c>
      <c r="D167" s="11"/>
      <c r="E167" s="11"/>
      <c r="F167" s="11">
        <f>C167+D167-E167</f>
        <v>65446696</v>
      </c>
    </row>
    <row r="168" spans="1:6" ht="19.5" customHeight="1">
      <c r="A168" s="11">
        <v>2</v>
      </c>
      <c r="B168" s="10" t="s">
        <v>21</v>
      </c>
      <c r="C168" s="11">
        <v>1328957</v>
      </c>
      <c r="D168" s="11"/>
      <c r="E168" s="11"/>
      <c r="F168" s="11">
        <f>C168+D168-E168</f>
        <v>1328957</v>
      </c>
    </row>
    <row r="169" spans="1:6" ht="26.25" customHeight="1">
      <c r="A169" s="9" t="s">
        <v>22</v>
      </c>
      <c r="B169" s="12" t="s">
        <v>9</v>
      </c>
      <c r="C169" s="11">
        <v>63806</v>
      </c>
      <c r="D169" s="11"/>
      <c r="E169" s="11">
        <v>25255</v>
      </c>
      <c r="F169" s="11">
        <f>C169+D169-E169</f>
        <v>38551</v>
      </c>
    </row>
    <row r="170" spans="1:6" ht="26.25" customHeight="1">
      <c r="A170" s="11" t="s">
        <v>23</v>
      </c>
      <c r="B170" s="12" t="s">
        <v>7</v>
      </c>
      <c r="C170" s="11"/>
      <c r="D170" s="11"/>
      <c r="E170" s="11"/>
      <c r="F170" s="11">
        <f>C170+D170-E170</f>
        <v>0</v>
      </c>
    </row>
    <row r="171" spans="1:6" ht="25.5" customHeight="1">
      <c r="A171" s="11"/>
      <c r="B171" s="13" t="s">
        <v>31</v>
      </c>
      <c r="C171" s="14">
        <f>SUM(C167:C170)</f>
        <v>66839459</v>
      </c>
      <c r="D171" s="14">
        <f>SUM(D167:D170)</f>
        <v>0</v>
      </c>
      <c r="E171" s="14">
        <f>SUM(E167:E170)</f>
        <v>25255</v>
      </c>
      <c r="F171" s="14">
        <f>SUM(F167:F170)</f>
        <v>66814204</v>
      </c>
    </row>
    <row r="172" ht="7.5" customHeight="1"/>
    <row r="173" spans="1:6" ht="15.75" thickBot="1">
      <c r="A173" s="15"/>
      <c r="B173" s="16" t="s">
        <v>32</v>
      </c>
      <c r="C173" s="38" t="s">
        <v>53</v>
      </c>
      <c r="D173" s="38"/>
      <c r="E173" s="15"/>
      <c r="F173" s="15"/>
    </row>
    <row r="174" spans="1:6" ht="18.75" customHeight="1">
      <c r="A174" s="17"/>
      <c r="B174" s="18"/>
      <c r="C174" s="20"/>
      <c r="D174" s="20"/>
      <c r="E174" s="17"/>
      <c r="F174" s="17"/>
    </row>
    <row r="175" ht="28.5" customHeight="1">
      <c r="B175" s="5" t="s">
        <v>54</v>
      </c>
    </row>
    <row r="176" spans="1:6" ht="53.25" customHeight="1">
      <c r="A176" s="6" t="s">
        <v>0</v>
      </c>
      <c r="B176" s="5" t="s">
        <v>30</v>
      </c>
      <c r="C176" s="7" t="s">
        <v>81</v>
      </c>
      <c r="D176" s="7" t="s">
        <v>16</v>
      </c>
      <c r="E176" s="7" t="s">
        <v>17</v>
      </c>
      <c r="F176" s="7" t="s">
        <v>82</v>
      </c>
    </row>
    <row r="177" spans="1:6" ht="30.75" customHeight="1">
      <c r="A177" s="6" t="s">
        <v>18</v>
      </c>
      <c r="B177" s="8" t="s">
        <v>19</v>
      </c>
      <c r="C177" s="7"/>
      <c r="D177" s="7"/>
      <c r="E177" s="7"/>
      <c r="F177" s="7"/>
    </row>
    <row r="178" spans="1:6" ht="21" customHeight="1">
      <c r="A178" s="9">
        <v>1</v>
      </c>
      <c r="B178" s="10" t="s">
        <v>20</v>
      </c>
      <c r="C178" s="11"/>
      <c r="D178" s="11"/>
      <c r="E178" s="11"/>
      <c r="F178" s="11">
        <f>C178+D178-E178</f>
        <v>0</v>
      </c>
    </row>
    <row r="179" spans="1:6" ht="19.5" customHeight="1">
      <c r="A179" s="11">
        <v>2</v>
      </c>
      <c r="B179" s="10" t="s">
        <v>21</v>
      </c>
      <c r="C179" s="11">
        <v>81689757</v>
      </c>
      <c r="D179" s="11"/>
      <c r="E179" s="11">
        <v>6106500</v>
      </c>
      <c r="F179" s="11">
        <f>C179+D179-E179</f>
        <v>75583257</v>
      </c>
    </row>
    <row r="180" spans="1:6" ht="34.5" customHeight="1">
      <c r="A180" s="9" t="s">
        <v>22</v>
      </c>
      <c r="B180" s="12" t="s">
        <v>9</v>
      </c>
      <c r="C180" s="11">
        <v>958970</v>
      </c>
      <c r="D180" s="11">
        <v>634950</v>
      </c>
      <c r="E180" s="11">
        <v>826870</v>
      </c>
      <c r="F180" s="11">
        <f>C180+D180-E180</f>
        <v>767050</v>
      </c>
    </row>
    <row r="181" spans="1:6" ht="25.5" customHeight="1">
      <c r="A181" s="11" t="s">
        <v>23</v>
      </c>
      <c r="B181" s="12" t="s">
        <v>7</v>
      </c>
      <c r="C181" s="11">
        <v>874363.5</v>
      </c>
      <c r="D181" s="11">
        <v>38582803</v>
      </c>
      <c r="E181" s="11">
        <v>38818697</v>
      </c>
      <c r="F181" s="11">
        <f>C181+D181-E181</f>
        <v>638469.5</v>
      </c>
    </row>
    <row r="182" spans="1:6" ht="30" customHeight="1">
      <c r="A182" s="11"/>
      <c r="B182" s="13" t="s">
        <v>31</v>
      </c>
      <c r="C182" s="14">
        <f>SUM(C178:C181)</f>
        <v>83523090.5</v>
      </c>
      <c r="D182" s="14">
        <f>SUM(D178:D181)</f>
        <v>39217753</v>
      </c>
      <c r="E182" s="22">
        <f>SUM(E178:E181)</f>
        <v>45752067</v>
      </c>
      <c r="F182" s="14">
        <f>SUM(F178:F181)</f>
        <v>76988776.5</v>
      </c>
    </row>
    <row r="183" ht="7.5" customHeight="1"/>
    <row r="184" spans="1:6" ht="15.75" thickBot="1">
      <c r="A184" s="15"/>
      <c r="B184" s="16" t="s">
        <v>32</v>
      </c>
      <c r="C184" s="38" t="s">
        <v>74</v>
      </c>
      <c r="D184" s="38"/>
      <c r="E184" s="15"/>
      <c r="F184" s="15"/>
    </row>
    <row r="185" spans="1:6" ht="15">
      <c r="A185" s="17"/>
      <c r="B185" s="18"/>
      <c r="C185" s="20"/>
      <c r="D185" s="20"/>
      <c r="E185" s="17"/>
      <c r="F185" s="17"/>
    </row>
    <row r="186" ht="15">
      <c r="B186" s="5" t="s">
        <v>55</v>
      </c>
    </row>
    <row r="187" spans="1:6" ht="45.75" customHeight="1">
      <c r="A187" s="6" t="s">
        <v>0</v>
      </c>
      <c r="B187" s="5" t="s">
        <v>30</v>
      </c>
      <c r="C187" s="7" t="s">
        <v>81</v>
      </c>
      <c r="D187" s="7" t="s">
        <v>16</v>
      </c>
      <c r="E187" s="7" t="s">
        <v>17</v>
      </c>
      <c r="F187" s="7" t="s">
        <v>82</v>
      </c>
    </row>
    <row r="188" spans="1:6" ht="23.25" customHeight="1">
      <c r="A188" s="6" t="s">
        <v>18</v>
      </c>
      <c r="B188" s="8" t="s">
        <v>19</v>
      </c>
      <c r="C188" s="7"/>
      <c r="D188" s="7"/>
      <c r="E188" s="7"/>
      <c r="F188" s="7"/>
    </row>
    <row r="189" spans="1:6" ht="27.75" customHeight="1">
      <c r="A189" s="9">
        <v>1</v>
      </c>
      <c r="B189" s="10" t="s">
        <v>20</v>
      </c>
      <c r="C189" s="11"/>
      <c r="D189" s="11"/>
      <c r="E189" s="11"/>
      <c r="F189" s="11">
        <f>C189+D189-E189</f>
        <v>0</v>
      </c>
    </row>
    <row r="190" spans="1:6" ht="19.5" customHeight="1">
      <c r="A190" s="11">
        <v>2</v>
      </c>
      <c r="B190" s="10" t="s">
        <v>21</v>
      </c>
      <c r="C190" s="11">
        <v>7158413</v>
      </c>
      <c r="D190" s="11">
        <v>144141638</v>
      </c>
      <c r="E190" s="11">
        <v>88973</v>
      </c>
      <c r="F190" s="11">
        <f>C190+D190-E190</f>
        <v>151211078</v>
      </c>
    </row>
    <row r="191" spans="1:6" ht="33.75" customHeight="1">
      <c r="A191" s="9" t="s">
        <v>22</v>
      </c>
      <c r="B191" s="12" t="s">
        <v>9</v>
      </c>
      <c r="C191" s="11">
        <v>1757311</v>
      </c>
      <c r="D191" s="11"/>
      <c r="E191" s="11">
        <v>84248</v>
      </c>
      <c r="F191" s="11">
        <f>C191+D191-E191</f>
        <v>1673063</v>
      </c>
    </row>
    <row r="192" spans="1:6" ht="34.5" customHeight="1">
      <c r="A192" s="11" t="s">
        <v>23</v>
      </c>
      <c r="B192" s="12" t="s">
        <v>7</v>
      </c>
      <c r="C192" s="11"/>
      <c r="D192" s="11"/>
      <c r="E192" s="11"/>
      <c r="F192" s="11">
        <f>C192+D192-E192</f>
        <v>0</v>
      </c>
    </row>
    <row r="193" spans="1:6" ht="25.5" customHeight="1">
      <c r="A193" s="11"/>
      <c r="B193" s="13" t="s">
        <v>31</v>
      </c>
      <c r="C193" s="14">
        <f>SUM(C189:C192)</f>
        <v>8915724</v>
      </c>
      <c r="D193" s="14">
        <f>SUM(D189:D192)</f>
        <v>144141638</v>
      </c>
      <c r="E193" s="14">
        <f>SUM(E189:E192)</f>
        <v>173221</v>
      </c>
      <c r="F193" s="14">
        <f>SUM(F189:F192)</f>
        <v>152884141</v>
      </c>
    </row>
    <row r="195" spans="1:6" ht="15.75" thickBot="1">
      <c r="A195" s="15"/>
      <c r="B195" s="16" t="s">
        <v>32</v>
      </c>
      <c r="C195" s="38" t="s">
        <v>2</v>
      </c>
      <c r="D195" s="38"/>
      <c r="E195" s="15"/>
      <c r="F195" s="15"/>
    </row>
    <row r="196" spans="1:6" ht="15">
      <c r="A196" s="17"/>
      <c r="B196" s="18"/>
      <c r="C196" s="19"/>
      <c r="D196" s="20"/>
      <c r="E196" s="17"/>
      <c r="F196" s="17"/>
    </row>
    <row r="198" ht="15">
      <c r="B198" s="5" t="s">
        <v>56</v>
      </c>
    </row>
    <row r="199" spans="1:6" ht="47.25" customHeight="1">
      <c r="A199" s="6" t="s">
        <v>0</v>
      </c>
      <c r="B199" s="5" t="s">
        <v>30</v>
      </c>
      <c r="C199" s="7" t="s">
        <v>81</v>
      </c>
      <c r="D199" s="7" t="s">
        <v>16</v>
      </c>
      <c r="E199" s="7" t="s">
        <v>17</v>
      </c>
      <c r="F199" s="7" t="s">
        <v>82</v>
      </c>
    </row>
    <row r="200" spans="1:6" ht="24" customHeight="1">
      <c r="A200" s="6" t="s">
        <v>18</v>
      </c>
      <c r="B200" s="8" t="s">
        <v>19</v>
      </c>
      <c r="C200" s="7"/>
      <c r="D200" s="7"/>
      <c r="E200" s="7"/>
      <c r="F200" s="7"/>
    </row>
    <row r="201" spans="1:6" ht="27.75" customHeight="1">
      <c r="A201" s="9">
        <v>1</v>
      </c>
      <c r="B201" s="10" t="s">
        <v>20</v>
      </c>
      <c r="C201" s="11">
        <v>11131518</v>
      </c>
      <c r="D201" s="11"/>
      <c r="E201" s="11"/>
      <c r="F201" s="11">
        <f>C201+D201-E201</f>
        <v>11131518</v>
      </c>
    </row>
    <row r="202" spans="1:6" ht="19.5" customHeight="1">
      <c r="A202" s="11">
        <v>2</v>
      </c>
      <c r="B202" s="10" t="s">
        <v>21</v>
      </c>
      <c r="C202" s="11">
        <v>3531962</v>
      </c>
      <c r="D202" s="11"/>
      <c r="E202" s="11">
        <v>63200</v>
      </c>
      <c r="F202" s="11">
        <f>C202+D202-E202</f>
        <v>3468762</v>
      </c>
    </row>
    <row r="203" spans="1:6" ht="28.5" customHeight="1">
      <c r="A203" s="9" t="s">
        <v>22</v>
      </c>
      <c r="B203" s="12" t="s">
        <v>9</v>
      </c>
      <c r="C203" s="11">
        <v>1629251</v>
      </c>
      <c r="D203" s="11">
        <v>39000</v>
      </c>
      <c r="E203" s="11">
        <v>56900</v>
      </c>
      <c r="F203" s="11">
        <f>C203+D203-E203</f>
        <v>1611351</v>
      </c>
    </row>
    <row r="204" spans="1:6" ht="30" customHeight="1">
      <c r="A204" s="11" t="s">
        <v>23</v>
      </c>
      <c r="B204" s="12" t="s">
        <v>7</v>
      </c>
      <c r="C204" s="11"/>
      <c r="D204" s="11"/>
      <c r="E204" s="11"/>
      <c r="F204" s="11">
        <f>C204+D204-E204</f>
        <v>0</v>
      </c>
    </row>
    <row r="205" spans="1:6" ht="25.5" customHeight="1">
      <c r="A205" s="11"/>
      <c r="B205" s="13" t="s">
        <v>31</v>
      </c>
      <c r="C205" s="14">
        <f>SUM(C201:C204)</f>
        <v>16292731</v>
      </c>
      <c r="D205" s="14">
        <f>SUM(D201:D204)</f>
        <v>39000</v>
      </c>
      <c r="E205" s="14">
        <f>SUM(E201:E204)</f>
        <v>120100</v>
      </c>
      <c r="F205" s="14">
        <f>SUM(F201:F204)</f>
        <v>16211631</v>
      </c>
    </row>
    <row r="207" spans="1:6" ht="15.75" thickBot="1">
      <c r="A207" s="15"/>
      <c r="B207" s="16" t="s">
        <v>32</v>
      </c>
      <c r="C207" s="38" t="s">
        <v>80</v>
      </c>
      <c r="D207" s="38"/>
      <c r="E207" s="15"/>
      <c r="F207" s="15"/>
    </row>
    <row r="208" spans="1:6" ht="18" customHeight="1">
      <c r="A208" s="17"/>
      <c r="B208" s="18"/>
      <c r="C208" s="20"/>
      <c r="D208" s="20"/>
      <c r="E208" s="17"/>
      <c r="F208" s="17"/>
    </row>
    <row r="209" ht="15">
      <c r="B209" s="5" t="s">
        <v>57</v>
      </c>
    </row>
    <row r="210" spans="1:6" ht="45" customHeight="1">
      <c r="A210" s="6" t="s">
        <v>0</v>
      </c>
      <c r="B210" s="5" t="s">
        <v>30</v>
      </c>
      <c r="C210" s="7" t="s">
        <v>81</v>
      </c>
      <c r="D210" s="7" t="s">
        <v>16</v>
      </c>
      <c r="E210" s="7" t="s">
        <v>17</v>
      </c>
      <c r="F210" s="7" t="s">
        <v>82</v>
      </c>
    </row>
    <row r="211" spans="1:6" ht="30.75" customHeight="1">
      <c r="A211" s="6" t="s">
        <v>18</v>
      </c>
      <c r="B211" s="8" t="s">
        <v>19</v>
      </c>
      <c r="C211" s="7"/>
      <c r="D211" s="7"/>
      <c r="E211" s="7"/>
      <c r="F211" s="7"/>
    </row>
    <row r="212" spans="1:6" ht="27.75" customHeight="1">
      <c r="A212" s="9">
        <v>1</v>
      </c>
      <c r="B212" s="10" t="s">
        <v>20</v>
      </c>
      <c r="C212" s="11"/>
      <c r="D212" s="11"/>
      <c r="E212" s="11"/>
      <c r="F212" s="11">
        <f>C212+D212-E212</f>
        <v>0</v>
      </c>
    </row>
    <row r="213" spans="1:6" ht="19.5" customHeight="1">
      <c r="A213" s="11">
        <v>2</v>
      </c>
      <c r="B213" s="10" t="s">
        <v>21</v>
      </c>
      <c r="C213" s="11">
        <v>3212066</v>
      </c>
      <c r="D213" s="11">
        <v>55000</v>
      </c>
      <c r="E213" s="11">
        <v>16667</v>
      </c>
      <c r="F213" s="11">
        <f>C213+D213-E213</f>
        <v>3250399</v>
      </c>
    </row>
    <row r="214" spans="1:6" ht="33.75" customHeight="1">
      <c r="A214" s="9" t="s">
        <v>22</v>
      </c>
      <c r="B214" s="12" t="s">
        <v>9</v>
      </c>
      <c r="C214" s="11">
        <v>911519.86</v>
      </c>
      <c r="D214" s="11">
        <v>15000</v>
      </c>
      <c r="E214" s="11">
        <v>6700</v>
      </c>
      <c r="F214" s="11">
        <f>C214+D214-E214</f>
        <v>919819.86</v>
      </c>
    </row>
    <row r="215" spans="1:6" ht="30.75" customHeight="1">
      <c r="A215" s="11" t="s">
        <v>23</v>
      </c>
      <c r="B215" s="12" t="s">
        <v>7</v>
      </c>
      <c r="C215" s="11"/>
      <c r="D215" s="11"/>
      <c r="E215" s="11"/>
      <c r="F215" s="11">
        <f>C215+D215-E215</f>
        <v>0</v>
      </c>
    </row>
    <row r="216" spans="1:6" ht="25.5" customHeight="1">
      <c r="A216" s="11"/>
      <c r="B216" s="13" t="s">
        <v>31</v>
      </c>
      <c r="C216" s="14">
        <f>SUM(C212:C215)</f>
        <v>4123585.86</v>
      </c>
      <c r="D216" s="14">
        <f>SUM(D212:D215)</f>
        <v>70000</v>
      </c>
      <c r="E216" s="14">
        <f>SUM(E212:E215)</f>
        <v>23367</v>
      </c>
      <c r="F216" s="14">
        <f>SUM(F212:F215)</f>
        <v>4170218.86</v>
      </c>
    </row>
    <row r="218" spans="1:6" ht="15.75" thickBot="1">
      <c r="A218" s="15"/>
      <c r="B218" s="16" t="s">
        <v>32</v>
      </c>
      <c r="C218" s="38" t="s">
        <v>3</v>
      </c>
      <c r="D218" s="38"/>
      <c r="E218" s="15"/>
      <c r="F218" s="15"/>
    </row>
    <row r="220" ht="15">
      <c r="B220" s="5" t="s">
        <v>58</v>
      </c>
    </row>
    <row r="221" spans="1:6" ht="45.75" customHeight="1">
      <c r="A221" s="6" t="s">
        <v>0</v>
      </c>
      <c r="B221" s="5" t="s">
        <v>30</v>
      </c>
      <c r="C221" s="7" t="s">
        <v>81</v>
      </c>
      <c r="D221" s="7" t="s">
        <v>16</v>
      </c>
      <c r="E221" s="7" t="s">
        <v>17</v>
      </c>
      <c r="F221" s="7" t="s">
        <v>82</v>
      </c>
    </row>
    <row r="222" spans="1:6" ht="36" customHeight="1">
      <c r="A222" s="6" t="s">
        <v>18</v>
      </c>
      <c r="B222" s="8" t="s">
        <v>19</v>
      </c>
      <c r="C222" s="7"/>
      <c r="D222" s="7"/>
      <c r="E222" s="7"/>
      <c r="F222" s="7"/>
    </row>
    <row r="223" spans="1:6" ht="21.75" customHeight="1">
      <c r="A223" s="9">
        <v>1</v>
      </c>
      <c r="B223" s="10" t="s">
        <v>20</v>
      </c>
      <c r="C223" s="11"/>
      <c r="D223" s="11"/>
      <c r="E223" s="11"/>
      <c r="F223" s="11">
        <f>C223+D223-E223</f>
        <v>0</v>
      </c>
    </row>
    <row r="224" spans="1:6" ht="24" customHeight="1">
      <c r="A224" s="11">
        <v>2</v>
      </c>
      <c r="B224" s="10" t="s">
        <v>21</v>
      </c>
      <c r="C224" s="11">
        <v>702600</v>
      </c>
      <c r="D224" s="11"/>
      <c r="E224" s="11"/>
      <c r="F224" s="11">
        <f>C224+D224-E224</f>
        <v>702600</v>
      </c>
    </row>
    <row r="225" spans="1:6" ht="27.75" customHeight="1">
      <c r="A225" s="9" t="s">
        <v>22</v>
      </c>
      <c r="B225" s="12" t="s">
        <v>9</v>
      </c>
      <c r="C225" s="11">
        <v>840400</v>
      </c>
      <c r="D225" s="11"/>
      <c r="E225" s="11">
        <v>154000</v>
      </c>
      <c r="F225" s="11">
        <f>C225+D225-E225</f>
        <v>686400</v>
      </c>
    </row>
    <row r="226" spans="1:6" ht="19.5" customHeight="1">
      <c r="A226" s="11" t="s">
        <v>23</v>
      </c>
      <c r="B226" s="12" t="s">
        <v>7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31</v>
      </c>
      <c r="C227" s="14">
        <f>SUM(C223:C226)</f>
        <v>1543000</v>
      </c>
      <c r="D227" s="14">
        <f>SUM(D223:D226)</f>
        <v>0</v>
      </c>
      <c r="E227" s="14">
        <f>SUM(E223:E226)</f>
        <v>154000</v>
      </c>
      <c r="F227" s="14">
        <f>SUM(F223:F226)</f>
        <v>1389000</v>
      </c>
    </row>
    <row r="229" spans="1:6" ht="15.75" thickBot="1">
      <c r="A229" s="15"/>
      <c r="B229" s="16" t="s">
        <v>32</v>
      </c>
      <c r="C229" s="38" t="s">
        <v>59</v>
      </c>
      <c r="D229" s="38"/>
      <c r="E229" s="15"/>
      <c r="F229" s="15"/>
    </row>
    <row r="230" ht="51.75" customHeight="1">
      <c r="B230" s="5" t="s">
        <v>60</v>
      </c>
    </row>
    <row r="231" spans="1:6" ht="46.5" customHeight="1">
      <c r="A231" s="6" t="s">
        <v>0</v>
      </c>
      <c r="B231" s="5" t="s">
        <v>30</v>
      </c>
      <c r="C231" s="7" t="s">
        <v>81</v>
      </c>
      <c r="D231" s="7" t="s">
        <v>16</v>
      </c>
      <c r="E231" s="7" t="s">
        <v>17</v>
      </c>
      <c r="F231" s="7" t="s">
        <v>82</v>
      </c>
    </row>
    <row r="232" spans="1:6" ht="30.75" customHeight="1">
      <c r="A232" s="6" t="s">
        <v>18</v>
      </c>
      <c r="B232" s="8" t="s">
        <v>19</v>
      </c>
      <c r="C232" s="7"/>
      <c r="D232" s="7"/>
      <c r="E232" s="7"/>
      <c r="F232" s="7"/>
    </row>
    <row r="233" spans="1:6" ht="27.75" customHeight="1">
      <c r="A233" s="9">
        <v>1</v>
      </c>
      <c r="B233" s="10" t="s">
        <v>20</v>
      </c>
      <c r="C233" s="11">
        <v>61308542</v>
      </c>
      <c r="D233" s="11"/>
      <c r="E233" s="11"/>
      <c r="F233" s="11">
        <f>C233+D233-E233</f>
        <v>61308542</v>
      </c>
    </row>
    <row r="234" spans="1:6" ht="31.5" customHeight="1">
      <c r="A234" s="11">
        <v>2</v>
      </c>
      <c r="B234" s="10" t="s">
        <v>21</v>
      </c>
      <c r="C234" s="11">
        <v>2516207</v>
      </c>
      <c r="D234" s="11">
        <v>200000</v>
      </c>
      <c r="E234" s="11">
        <v>4282</v>
      </c>
      <c r="F234" s="11">
        <f>C234+D234-E234</f>
        <v>2711925</v>
      </c>
    </row>
    <row r="235" spans="1:6" ht="39" customHeight="1">
      <c r="A235" s="9" t="s">
        <v>22</v>
      </c>
      <c r="B235" s="12" t="s">
        <v>9</v>
      </c>
      <c r="C235" s="11">
        <v>480775</v>
      </c>
      <c r="D235" s="11">
        <v>35000</v>
      </c>
      <c r="E235" s="11">
        <v>41186</v>
      </c>
      <c r="F235" s="11">
        <f>C235+D235-E235</f>
        <v>474589</v>
      </c>
    </row>
    <row r="236" spans="1:6" ht="19.5" customHeight="1">
      <c r="A236" s="11" t="s">
        <v>23</v>
      </c>
      <c r="B236" s="12" t="s">
        <v>7</v>
      </c>
      <c r="C236" s="11"/>
      <c r="D236" s="11"/>
      <c r="E236" s="11"/>
      <c r="F236" s="11">
        <f>C236+D236-E236</f>
        <v>0</v>
      </c>
    </row>
    <row r="237" spans="1:6" ht="25.5" customHeight="1">
      <c r="A237" s="11"/>
      <c r="B237" s="13" t="s">
        <v>31</v>
      </c>
      <c r="C237" s="14">
        <f>SUM(C233:C236)</f>
        <v>64305524</v>
      </c>
      <c r="D237" s="14">
        <f>SUM(D233:D236)</f>
        <v>235000</v>
      </c>
      <c r="E237" s="14">
        <f>SUM(E233:E236)</f>
        <v>45468</v>
      </c>
      <c r="F237" s="14">
        <f>SUM(F233:F236)</f>
        <v>64495056</v>
      </c>
    </row>
    <row r="239" spans="1:6" ht="15.75" thickBot="1">
      <c r="A239" s="15"/>
      <c r="B239" s="16" t="s">
        <v>32</v>
      </c>
      <c r="C239" s="38" t="s">
        <v>25</v>
      </c>
      <c r="D239" s="38"/>
      <c r="E239" s="15"/>
      <c r="F239" s="15"/>
    </row>
    <row r="240" spans="1:6" ht="22.5" customHeight="1">
      <c r="A240" s="17"/>
      <c r="B240" s="18"/>
      <c r="C240" s="20"/>
      <c r="D240" s="20"/>
      <c r="E240" s="17"/>
      <c r="F240" s="17"/>
    </row>
    <row r="241" ht="15">
      <c r="B241" s="5" t="s">
        <v>61</v>
      </c>
    </row>
    <row r="242" spans="1:6" ht="42.75" customHeight="1">
      <c r="A242" s="6" t="s">
        <v>0</v>
      </c>
      <c r="B242" s="5" t="s">
        <v>30</v>
      </c>
      <c r="C242" s="7" t="s">
        <v>81</v>
      </c>
      <c r="D242" s="7" t="s">
        <v>16</v>
      </c>
      <c r="E242" s="7" t="s">
        <v>17</v>
      </c>
      <c r="F242" s="7" t="s">
        <v>82</v>
      </c>
    </row>
    <row r="243" spans="1:6" ht="30.75" customHeight="1">
      <c r="A243" s="6" t="s">
        <v>18</v>
      </c>
      <c r="B243" s="8" t="s">
        <v>19</v>
      </c>
      <c r="C243" s="7"/>
      <c r="D243" s="7"/>
      <c r="E243" s="7"/>
      <c r="F243" s="7"/>
    </row>
    <row r="244" spans="1:6" ht="27.75" customHeight="1">
      <c r="A244" s="9">
        <v>1</v>
      </c>
      <c r="B244" s="10" t="s">
        <v>20</v>
      </c>
      <c r="C244" s="11">
        <v>2155996</v>
      </c>
      <c r="D244" s="11"/>
      <c r="E244" s="11"/>
      <c r="F244" s="11">
        <f>C244+D244-E244</f>
        <v>2155996</v>
      </c>
    </row>
    <row r="245" spans="1:6" ht="19.5" customHeight="1">
      <c r="A245" s="11">
        <v>2</v>
      </c>
      <c r="B245" s="10" t="s">
        <v>21</v>
      </c>
      <c r="C245" s="11">
        <v>3713104</v>
      </c>
      <c r="D245" s="11">
        <v>285900</v>
      </c>
      <c r="E245" s="11"/>
      <c r="F245" s="11">
        <f>C245+D245-E245</f>
        <v>3999004</v>
      </c>
    </row>
    <row r="246" spans="1:6" ht="27" customHeight="1">
      <c r="A246" s="9" t="s">
        <v>22</v>
      </c>
      <c r="B246" s="12" t="s">
        <v>9</v>
      </c>
      <c r="C246" s="11">
        <v>970300</v>
      </c>
      <c r="D246" s="11"/>
      <c r="E246" s="11">
        <v>147400</v>
      </c>
      <c r="F246" s="11">
        <f>C246+D246-E246</f>
        <v>822900</v>
      </c>
    </row>
    <row r="247" spans="1:6" ht="19.5" customHeight="1">
      <c r="A247" s="11" t="s">
        <v>23</v>
      </c>
      <c r="B247" s="12" t="s">
        <v>7</v>
      </c>
      <c r="C247" s="11"/>
      <c r="D247" s="11"/>
      <c r="E247" s="11"/>
      <c r="F247" s="11">
        <f>C247+D247-E247</f>
        <v>0</v>
      </c>
    </row>
    <row r="248" spans="1:6" ht="25.5" customHeight="1">
      <c r="A248" s="11"/>
      <c r="B248" s="13" t="s">
        <v>31</v>
      </c>
      <c r="C248" s="14">
        <f>SUM(C244:C247)</f>
        <v>6839400</v>
      </c>
      <c r="D248" s="14">
        <f>SUM(D244:D247)</f>
        <v>285900</v>
      </c>
      <c r="E248" s="14">
        <f>SUM(E244:E247)</f>
        <v>147400</v>
      </c>
      <c r="F248" s="14">
        <f>SUM(F244:F247)</f>
        <v>6977900</v>
      </c>
    </row>
    <row r="250" spans="1:6" ht="15.75" thickBot="1">
      <c r="A250" s="15"/>
      <c r="B250" s="16" t="s">
        <v>32</v>
      </c>
      <c r="C250" s="38" t="s">
        <v>62</v>
      </c>
      <c r="D250" s="38"/>
      <c r="E250" s="15"/>
      <c r="F250" s="15"/>
    </row>
    <row r="252" ht="27">
      <c r="B252" s="5" t="s">
        <v>63</v>
      </c>
    </row>
    <row r="253" spans="1:6" ht="54.75" customHeight="1">
      <c r="A253" s="6" t="s">
        <v>0</v>
      </c>
      <c r="B253" s="5" t="s">
        <v>30</v>
      </c>
      <c r="C253" s="7" t="s">
        <v>81</v>
      </c>
      <c r="D253" s="7" t="s">
        <v>16</v>
      </c>
      <c r="E253" s="7" t="s">
        <v>17</v>
      </c>
      <c r="F253" s="7" t="s">
        <v>82</v>
      </c>
    </row>
    <row r="254" spans="1:6" ht="27" customHeight="1">
      <c r="A254" s="6" t="s">
        <v>18</v>
      </c>
      <c r="B254" s="8" t="s">
        <v>19</v>
      </c>
      <c r="C254" s="7"/>
      <c r="D254" s="7"/>
      <c r="E254" s="7"/>
      <c r="F254" s="7"/>
    </row>
    <row r="255" spans="1:6" ht="20.25" customHeight="1">
      <c r="A255" s="9">
        <v>1</v>
      </c>
      <c r="B255" s="10" t="s">
        <v>20</v>
      </c>
      <c r="C255" s="11"/>
      <c r="D255" s="11"/>
      <c r="E255" s="11"/>
      <c r="F255" s="11">
        <f>C255+D255-E255</f>
        <v>0</v>
      </c>
    </row>
    <row r="256" spans="1:6" ht="19.5" customHeight="1">
      <c r="A256" s="11">
        <v>2</v>
      </c>
      <c r="B256" s="10" t="s">
        <v>21</v>
      </c>
      <c r="C256" s="11">
        <v>28302824</v>
      </c>
      <c r="D256" s="11">
        <v>205000</v>
      </c>
      <c r="E256" s="11">
        <v>200000</v>
      </c>
      <c r="F256" s="11">
        <f>C256+D256-E256</f>
        <v>28307824</v>
      </c>
    </row>
    <row r="257" spans="1:6" ht="33.75" customHeight="1">
      <c r="A257" s="9" t="s">
        <v>22</v>
      </c>
      <c r="B257" s="12" t="s">
        <v>9</v>
      </c>
      <c r="C257" s="11">
        <v>712795</v>
      </c>
      <c r="D257" s="11">
        <v>656800</v>
      </c>
      <c r="E257" s="11">
        <v>168800</v>
      </c>
      <c r="F257" s="11">
        <f>C257+D257-E257</f>
        <v>1200795</v>
      </c>
    </row>
    <row r="258" spans="1:6" ht="28.5" customHeight="1">
      <c r="A258" s="11" t="s">
        <v>23</v>
      </c>
      <c r="B258" s="12" t="s">
        <v>7</v>
      </c>
      <c r="C258" s="11"/>
      <c r="D258" s="11"/>
      <c r="E258" s="11"/>
      <c r="F258" s="11">
        <f>C258+D258-E258</f>
        <v>0</v>
      </c>
    </row>
    <row r="259" spans="1:6" ht="19.5" customHeight="1">
      <c r="A259" s="11"/>
      <c r="B259" s="13" t="s">
        <v>31</v>
      </c>
      <c r="C259" s="14">
        <f>SUM(C255:C258)</f>
        <v>29015619</v>
      </c>
      <c r="D259" s="14">
        <f>SUM(D255:D258)</f>
        <v>861800</v>
      </c>
      <c r="E259" s="14">
        <f>SUM(E255:E258)</f>
        <v>368800</v>
      </c>
      <c r="F259" s="14">
        <f>SUM(F255:F258)</f>
        <v>29508619</v>
      </c>
    </row>
    <row r="260" ht="9" customHeight="1"/>
    <row r="261" spans="1:6" ht="15.75" thickBot="1">
      <c r="A261" s="15"/>
      <c r="B261" s="16" t="s">
        <v>32</v>
      </c>
      <c r="C261" s="38" t="s">
        <v>64</v>
      </c>
      <c r="D261" s="38"/>
      <c r="E261" s="15"/>
      <c r="F261" s="15"/>
    </row>
    <row r="262" spans="1:6" ht="15">
      <c r="A262" s="17"/>
      <c r="B262" s="18"/>
      <c r="C262" s="20"/>
      <c r="D262" s="20"/>
      <c r="E262" s="17"/>
      <c r="F262" s="17"/>
    </row>
    <row r="263" ht="24" customHeight="1">
      <c r="B263" s="5" t="s">
        <v>65</v>
      </c>
    </row>
    <row r="264" spans="1:6" ht="56.25" customHeight="1">
      <c r="A264" s="6" t="s">
        <v>0</v>
      </c>
      <c r="B264" s="5" t="s">
        <v>30</v>
      </c>
      <c r="C264" s="7" t="s">
        <v>81</v>
      </c>
      <c r="D264" s="7" t="s">
        <v>16</v>
      </c>
      <c r="E264" s="7" t="s">
        <v>17</v>
      </c>
      <c r="F264" s="7" t="s">
        <v>82</v>
      </c>
    </row>
    <row r="265" spans="1:6" ht="30.75" customHeight="1">
      <c r="A265" s="6" t="s">
        <v>18</v>
      </c>
      <c r="B265" s="8" t="s">
        <v>19</v>
      </c>
      <c r="C265" s="7"/>
      <c r="D265" s="7"/>
      <c r="E265" s="7"/>
      <c r="F265" s="7"/>
    </row>
    <row r="266" spans="1:6" ht="21.75" customHeight="1">
      <c r="A266" s="9">
        <v>1</v>
      </c>
      <c r="B266" s="10" t="s">
        <v>20</v>
      </c>
      <c r="C266" s="11">
        <v>178413396</v>
      </c>
      <c r="D266" s="11"/>
      <c r="E266" s="11"/>
      <c r="F266" s="11">
        <f>C266+D266-E266</f>
        <v>178413396</v>
      </c>
    </row>
    <row r="267" spans="1:6" ht="19.5" customHeight="1">
      <c r="A267" s="11">
        <v>2</v>
      </c>
      <c r="B267" s="10" t="s">
        <v>21</v>
      </c>
      <c r="C267" s="11">
        <v>60131183</v>
      </c>
      <c r="D267" s="11">
        <v>670000</v>
      </c>
      <c r="E267" s="11">
        <v>339374</v>
      </c>
      <c r="F267" s="26">
        <f>C267+D267-E267</f>
        <v>60461809</v>
      </c>
    </row>
    <row r="268" spans="1:6" ht="33.75" customHeight="1">
      <c r="A268" s="9" t="s">
        <v>22</v>
      </c>
      <c r="B268" s="12" t="s">
        <v>9</v>
      </c>
      <c r="C268" s="11">
        <v>4992775</v>
      </c>
      <c r="D268" s="11">
        <v>319200</v>
      </c>
      <c r="E268" s="11">
        <v>73214.3</v>
      </c>
      <c r="F268" s="11">
        <f>C268+D268-E268</f>
        <v>5238760.7</v>
      </c>
    </row>
    <row r="269" spans="1:6" ht="29.25" customHeight="1">
      <c r="A269" s="11" t="s">
        <v>23</v>
      </c>
      <c r="B269" s="12" t="s">
        <v>7</v>
      </c>
      <c r="C269" s="11"/>
      <c r="D269" s="11"/>
      <c r="E269" s="11"/>
      <c r="F269" s="11">
        <f>C269+D269-E269</f>
        <v>0</v>
      </c>
    </row>
    <row r="270" spans="1:6" ht="25.5" customHeight="1">
      <c r="A270" s="11"/>
      <c r="B270" s="13" t="s">
        <v>31</v>
      </c>
      <c r="C270" s="14">
        <f>SUM(C266:C269)</f>
        <v>243537354</v>
      </c>
      <c r="D270" s="14">
        <f>SUM(D266:D269)</f>
        <v>989200</v>
      </c>
      <c r="E270" s="14">
        <f>SUM(E266:E269)</f>
        <v>412588.3</v>
      </c>
      <c r="F270" s="22">
        <f>SUM(F266:F269)</f>
        <v>244113965.7</v>
      </c>
    </row>
    <row r="272" spans="1:6" ht="15.75" thickBot="1">
      <c r="A272" s="15"/>
      <c r="B272" s="16" t="s">
        <v>32</v>
      </c>
      <c r="C272" s="38" t="s">
        <v>66</v>
      </c>
      <c r="D272" s="38"/>
      <c r="E272" s="15"/>
      <c r="F272" s="15"/>
    </row>
    <row r="273" spans="1:6" ht="24.75" customHeight="1">
      <c r="A273" s="17"/>
      <c r="B273" s="18"/>
      <c r="C273" s="19"/>
      <c r="D273" s="20"/>
      <c r="E273" s="17"/>
      <c r="F273" s="17"/>
    </row>
    <row r="274" ht="51.75" customHeight="1">
      <c r="B274" s="27" t="s">
        <v>8</v>
      </c>
    </row>
    <row r="275" spans="1:6" ht="45.75" customHeight="1">
      <c r="A275" s="6" t="s">
        <v>0</v>
      </c>
      <c r="B275" s="5" t="s">
        <v>30</v>
      </c>
      <c r="C275" s="7" t="s">
        <v>81</v>
      </c>
      <c r="D275" s="7" t="s">
        <v>16</v>
      </c>
      <c r="E275" s="7" t="s">
        <v>17</v>
      </c>
      <c r="F275" s="7" t="s">
        <v>82</v>
      </c>
    </row>
    <row r="276" spans="1:6" ht="27" customHeight="1">
      <c r="A276" s="6" t="s">
        <v>18</v>
      </c>
      <c r="B276" s="8" t="s">
        <v>19</v>
      </c>
      <c r="C276" s="7"/>
      <c r="D276" s="7"/>
      <c r="E276" s="7"/>
      <c r="F276" s="7"/>
    </row>
    <row r="277" spans="1:6" ht="22.5" customHeight="1">
      <c r="A277" s="9">
        <v>1</v>
      </c>
      <c r="B277" s="10" t="s">
        <v>20</v>
      </c>
      <c r="C277" s="28">
        <v>14757466</v>
      </c>
      <c r="D277" s="28"/>
      <c r="E277" s="28"/>
      <c r="F277" s="28">
        <f>C277+D277-E277</f>
        <v>14757466</v>
      </c>
    </row>
    <row r="278" spans="1:6" ht="27" customHeight="1">
      <c r="A278" s="11">
        <v>2</v>
      </c>
      <c r="B278" s="10" t="s">
        <v>21</v>
      </c>
      <c r="C278" s="28">
        <v>15613565</v>
      </c>
      <c r="D278" s="28">
        <v>18257900</v>
      </c>
      <c r="E278" s="28"/>
      <c r="F278" s="28">
        <f>C278+D278-E278</f>
        <v>33871465</v>
      </c>
    </row>
    <row r="279" spans="1:6" ht="27" customHeight="1">
      <c r="A279" s="9" t="s">
        <v>22</v>
      </c>
      <c r="B279" s="12" t="s">
        <v>9</v>
      </c>
      <c r="C279" s="28">
        <v>1223887.41</v>
      </c>
      <c r="D279" s="28">
        <v>436200</v>
      </c>
      <c r="E279" s="36">
        <v>424.75</v>
      </c>
      <c r="F279" s="28">
        <f>C279+D279-E279</f>
        <v>1659662.66</v>
      </c>
    </row>
    <row r="280" spans="1:6" ht="27" customHeight="1">
      <c r="A280" s="11" t="s">
        <v>23</v>
      </c>
      <c r="B280" s="12" t="s">
        <v>7</v>
      </c>
      <c r="C280" s="28"/>
      <c r="D280" s="28"/>
      <c r="E280" s="36"/>
      <c r="F280" s="28">
        <f>C280+D280-E280</f>
        <v>0</v>
      </c>
    </row>
    <row r="281" spans="1:6" ht="21.75" customHeight="1">
      <c r="A281" s="11"/>
      <c r="B281" s="13" t="s">
        <v>31</v>
      </c>
      <c r="C281" s="24">
        <f>SUM(C277:C280)</f>
        <v>31594918.41</v>
      </c>
      <c r="D281" s="24">
        <f>SUM(D277:D280)</f>
        <v>18694100</v>
      </c>
      <c r="E281" s="21">
        <f>SUM(E277:E280)</f>
        <v>424.75</v>
      </c>
      <c r="F281" s="21">
        <f>SUM(F277:F280)</f>
        <v>50288593.66</v>
      </c>
    </row>
    <row r="282" ht="12.75" customHeight="1"/>
    <row r="283" spans="1:6" ht="15.75" thickBot="1">
      <c r="A283" s="15"/>
      <c r="B283" s="16" t="s">
        <v>32</v>
      </c>
      <c r="C283" s="38" t="s">
        <v>67</v>
      </c>
      <c r="D283" s="38"/>
      <c r="E283" s="15"/>
      <c r="F283" s="15"/>
    </row>
    <row r="284" spans="1:6" ht="15">
      <c r="A284" s="17"/>
      <c r="B284" s="18"/>
      <c r="C284" s="20"/>
      <c r="D284" s="20"/>
      <c r="E284" s="17"/>
      <c r="F284" s="17"/>
    </row>
    <row r="285" ht="67.5" customHeight="1">
      <c r="B285" s="27" t="s">
        <v>10</v>
      </c>
    </row>
    <row r="286" spans="1:6" ht="42" customHeight="1">
      <c r="A286" s="6" t="s">
        <v>0</v>
      </c>
      <c r="B286" s="5" t="s">
        <v>30</v>
      </c>
      <c r="C286" s="7" t="s">
        <v>81</v>
      </c>
      <c r="D286" s="7" t="s">
        <v>16</v>
      </c>
      <c r="E286" s="7" t="s">
        <v>17</v>
      </c>
      <c r="F286" s="7" t="s">
        <v>82</v>
      </c>
    </row>
    <row r="287" spans="1:6" ht="27" customHeight="1">
      <c r="A287" s="6" t="s">
        <v>18</v>
      </c>
      <c r="B287" s="8" t="s">
        <v>19</v>
      </c>
      <c r="C287" s="7"/>
      <c r="D287" s="7"/>
      <c r="E287" s="7"/>
      <c r="F287" s="7"/>
    </row>
    <row r="288" spans="1:6" ht="32.25" customHeight="1">
      <c r="A288" s="9">
        <v>1</v>
      </c>
      <c r="B288" s="10" t="s">
        <v>20</v>
      </c>
      <c r="C288" s="11">
        <v>29346929.52</v>
      </c>
      <c r="D288" s="11"/>
      <c r="E288" s="11"/>
      <c r="F288" s="11">
        <f>C288+D288-E288</f>
        <v>29346929.52</v>
      </c>
    </row>
    <row r="289" spans="1:6" ht="21.75" customHeight="1">
      <c r="A289" s="11">
        <v>2</v>
      </c>
      <c r="B289" s="10" t="s">
        <v>21</v>
      </c>
      <c r="C289" s="11">
        <v>5358900</v>
      </c>
      <c r="D289" s="11">
        <v>251000</v>
      </c>
      <c r="E289" s="11"/>
      <c r="F289" s="11">
        <f>C289+D289-E289</f>
        <v>5609900</v>
      </c>
    </row>
    <row r="290" spans="1:6" ht="28.5" customHeight="1">
      <c r="A290" s="9" t="s">
        <v>22</v>
      </c>
      <c r="B290" s="12" t="s">
        <v>9</v>
      </c>
      <c r="C290" s="11">
        <v>271500</v>
      </c>
      <c r="D290" s="11"/>
      <c r="E290" s="11"/>
      <c r="F290" s="11">
        <f>C290+D290-E290</f>
        <v>271500</v>
      </c>
    </row>
    <row r="291" spans="1:6" ht="21.75" customHeight="1">
      <c r="A291" s="11" t="s">
        <v>23</v>
      </c>
      <c r="B291" s="12" t="s">
        <v>7</v>
      </c>
      <c r="C291" s="11"/>
      <c r="D291" s="11"/>
      <c r="E291" s="11"/>
      <c r="F291" s="11">
        <f>C291+D291-E291</f>
        <v>0</v>
      </c>
    </row>
    <row r="292" spans="1:6" ht="20.25" customHeight="1">
      <c r="A292" s="11"/>
      <c r="B292" s="13" t="s">
        <v>31</v>
      </c>
      <c r="C292" s="29">
        <f>SUM(C288:C291)</f>
        <v>34977329.519999996</v>
      </c>
      <c r="D292" s="29">
        <f>SUM(D288:D291)</f>
        <v>251000</v>
      </c>
      <c r="E292" s="29">
        <f>SUM(E288:E291)</f>
        <v>0</v>
      </c>
      <c r="F292" s="29">
        <f>SUM(F288:F291)</f>
        <v>35228329.519999996</v>
      </c>
    </row>
    <row r="293" ht="12.75" customHeight="1"/>
    <row r="294" spans="1:6" ht="12.75" customHeight="1" thickBot="1">
      <c r="A294" s="15"/>
      <c r="B294" s="16" t="s">
        <v>32</v>
      </c>
      <c r="C294" s="38"/>
      <c r="D294" s="38"/>
      <c r="E294" s="15"/>
      <c r="F294" s="15"/>
    </row>
    <row r="295" spans="1:6" ht="15.75" customHeight="1">
      <c r="A295" s="17"/>
      <c r="B295" s="18"/>
      <c r="C295" s="20"/>
      <c r="D295" s="20"/>
      <c r="E295" s="17"/>
      <c r="F295" s="17"/>
    </row>
    <row r="296" ht="33" customHeight="1">
      <c r="B296" s="27" t="s">
        <v>15</v>
      </c>
    </row>
    <row r="297" spans="1:6" ht="42" customHeight="1">
      <c r="A297" s="6" t="s">
        <v>0</v>
      </c>
      <c r="B297" s="5" t="s">
        <v>30</v>
      </c>
      <c r="C297" s="7" t="s">
        <v>78</v>
      </c>
      <c r="D297" s="7" t="s">
        <v>16</v>
      </c>
      <c r="E297" s="7" t="s">
        <v>17</v>
      </c>
      <c r="F297" s="7" t="s">
        <v>79</v>
      </c>
    </row>
    <row r="298" spans="1:6" ht="27.75" customHeight="1">
      <c r="A298" s="6" t="s">
        <v>18</v>
      </c>
      <c r="B298" s="8" t="s">
        <v>19</v>
      </c>
      <c r="C298" s="7"/>
      <c r="D298" s="7"/>
      <c r="E298" s="7"/>
      <c r="F298" s="7"/>
    </row>
    <row r="299" spans="1:6" ht="19.5" customHeight="1">
      <c r="A299" s="9">
        <v>1</v>
      </c>
      <c r="B299" s="10" t="s">
        <v>20</v>
      </c>
      <c r="C299" s="11"/>
      <c r="D299" s="11"/>
      <c r="E299" s="11"/>
      <c r="F299" s="11">
        <f>C299+D299-E299</f>
        <v>0</v>
      </c>
    </row>
    <row r="300" spans="1:6" ht="22.5" customHeight="1">
      <c r="A300" s="11">
        <v>2</v>
      </c>
      <c r="B300" s="10" t="s">
        <v>21</v>
      </c>
      <c r="C300" s="11">
        <v>2337600</v>
      </c>
      <c r="D300" s="11"/>
      <c r="E300" s="11"/>
      <c r="F300" s="11">
        <f>C300+D300-E300</f>
        <v>2337600</v>
      </c>
    </row>
    <row r="301" spans="1:6" ht="32.25" customHeight="1">
      <c r="A301" s="9" t="s">
        <v>22</v>
      </c>
      <c r="B301" s="12" t="s">
        <v>9</v>
      </c>
      <c r="C301" s="11">
        <v>411604</v>
      </c>
      <c r="D301" s="11"/>
      <c r="E301" s="11"/>
      <c r="F301" s="11">
        <f>C301+D301-E301</f>
        <v>411604</v>
      </c>
    </row>
    <row r="302" spans="1:6" ht="20.25" customHeight="1">
      <c r="A302" s="11" t="s">
        <v>23</v>
      </c>
      <c r="B302" s="12" t="s">
        <v>7</v>
      </c>
      <c r="C302" s="11"/>
      <c r="D302" s="11"/>
      <c r="E302" s="11"/>
      <c r="F302" s="11">
        <f>C302+D302-E302</f>
        <v>0</v>
      </c>
    </row>
    <row r="303" spans="1:6" ht="21" customHeight="1">
      <c r="A303" s="11"/>
      <c r="B303" s="13" t="s">
        <v>31</v>
      </c>
      <c r="C303" s="14">
        <f>SUM(C299:C302)</f>
        <v>2749204</v>
      </c>
      <c r="D303" s="14">
        <f>SUM(D299:D302)</f>
        <v>0</v>
      </c>
      <c r="E303" s="14">
        <f>SUM(E299:E302)</f>
        <v>0</v>
      </c>
      <c r="F303" s="14">
        <f>SUM(F299:F302)</f>
        <v>2749204</v>
      </c>
    </row>
    <row r="304" ht="12.75" customHeight="1"/>
    <row r="305" spans="1:6" ht="15" customHeight="1" thickBot="1">
      <c r="A305" s="15"/>
      <c r="B305" s="16" t="s">
        <v>32</v>
      </c>
      <c r="C305" s="38" t="s">
        <v>68</v>
      </c>
      <c r="D305" s="38"/>
      <c r="E305" s="15"/>
      <c r="F305" s="15"/>
    </row>
    <row r="306" spans="1:6" ht="13.5" customHeight="1">
      <c r="A306" s="17"/>
      <c r="B306" s="18"/>
      <c r="C306" s="19"/>
      <c r="D306" s="19"/>
      <c r="E306" s="17"/>
      <c r="F306" s="17"/>
    </row>
    <row r="307" spans="1:6" ht="13.5" customHeight="1">
      <c r="A307" s="17"/>
      <c r="B307" s="18"/>
      <c r="C307" s="19"/>
      <c r="D307" s="19"/>
      <c r="E307" s="17"/>
      <c r="F307" s="17"/>
    </row>
    <row r="308" ht="53.25" customHeight="1">
      <c r="B308" s="27" t="s">
        <v>70</v>
      </c>
    </row>
    <row r="309" spans="1:6" ht="42" customHeight="1">
      <c r="A309" s="6" t="s">
        <v>0</v>
      </c>
      <c r="B309" s="5" t="s">
        <v>30</v>
      </c>
      <c r="C309" s="7" t="s">
        <v>81</v>
      </c>
      <c r="D309" s="7" t="s">
        <v>16</v>
      </c>
      <c r="E309" s="7" t="s">
        <v>17</v>
      </c>
      <c r="F309" s="7" t="s">
        <v>82</v>
      </c>
    </row>
    <row r="310" spans="1:6" ht="27.75" customHeight="1">
      <c r="A310" s="6" t="s">
        <v>18</v>
      </c>
      <c r="B310" s="8" t="s">
        <v>19</v>
      </c>
      <c r="C310" s="7"/>
      <c r="D310" s="7"/>
      <c r="E310" s="7"/>
      <c r="F310" s="7"/>
    </row>
    <row r="311" spans="1:6" ht="19.5" customHeight="1">
      <c r="A311" s="9">
        <v>1</v>
      </c>
      <c r="B311" s="10" t="s">
        <v>20</v>
      </c>
      <c r="C311" s="11"/>
      <c r="D311" s="11"/>
      <c r="E311" s="11"/>
      <c r="F311" s="11">
        <f>C311+D311-E311</f>
        <v>0</v>
      </c>
    </row>
    <row r="312" spans="1:6" ht="22.5" customHeight="1">
      <c r="A312" s="11">
        <v>2</v>
      </c>
      <c r="B312" s="10" t="s">
        <v>21</v>
      </c>
      <c r="C312" s="11">
        <v>4623472.4</v>
      </c>
      <c r="D312" s="11"/>
      <c r="E312" s="11"/>
      <c r="F312" s="11">
        <f>C312+D312-E312</f>
        <v>4623472.4</v>
      </c>
    </row>
    <row r="313" spans="1:6" ht="32.25" customHeight="1">
      <c r="A313" s="9" t="s">
        <v>22</v>
      </c>
      <c r="B313" s="12" t="s">
        <v>9</v>
      </c>
      <c r="C313" s="11">
        <v>25000</v>
      </c>
      <c r="D313" s="11">
        <v>45000</v>
      </c>
      <c r="E313" s="11"/>
      <c r="F313" s="11">
        <f>C313+D313-E313</f>
        <v>70000</v>
      </c>
    </row>
    <row r="314" spans="1:6" ht="20.25" customHeight="1">
      <c r="A314" s="11" t="s">
        <v>23</v>
      </c>
      <c r="B314" s="12" t="s">
        <v>7</v>
      </c>
      <c r="C314" s="11"/>
      <c r="D314" s="11"/>
      <c r="E314" s="11"/>
      <c r="F314" s="11">
        <f>C314+D314-E314</f>
        <v>0</v>
      </c>
    </row>
    <row r="315" spans="1:6" ht="21" customHeight="1">
      <c r="A315" s="11"/>
      <c r="B315" s="13" t="s">
        <v>31</v>
      </c>
      <c r="C315" s="14">
        <f>SUM(C311:C314)</f>
        <v>4648472.4</v>
      </c>
      <c r="D315" s="14">
        <f>SUM(D311:D314)</f>
        <v>45000</v>
      </c>
      <c r="E315" s="14">
        <f>SUM(E311:E314)</f>
        <v>0</v>
      </c>
      <c r="F315" s="14">
        <f>SUM(F311:F314)</f>
        <v>4693472.4</v>
      </c>
    </row>
    <row r="316" ht="12.75" customHeight="1"/>
    <row r="317" spans="1:6" ht="15" customHeight="1" thickBot="1">
      <c r="A317" s="15"/>
      <c r="B317" s="16" t="s">
        <v>32</v>
      </c>
      <c r="C317" s="38" t="s">
        <v>71</v>
      </c>
      <c r="D317" s="38"/>
      <c r="E317" s="15"/>
      <c r="F317" s="15"/>
    </row>
    <row r="318" spans="1:6" ht="13.5" customHeight="1">
      <c r="A318" s="17"/>
      <c r="B318" s="18"/>
      <c r="C318" s="19"/>
      <c r="D318" s="19"/>
      <c r="E318" s="17"/>
      <c r="F318" s="17"/>
    </row>
    <row r="319" spans="1:6" ht="13.5" customHeight="1">
      <c r="A319" s="17"/>
      <c r="B319" s="18"/>
      <c r="C319" s="19"/>
      <c r="D319" s="19"/>
      <c r="E319" s="17"/>
      <c r="F319" s="17"/>
    </row>
    <row r="320" ht="21.75" customHeight="1">
      <c r="B320" s="5" t="s">
        <v>6</v>
      </c>
    </row>
    <row r="321" spans="1:6" ht="39.75" customHeight="1">
      <c r="A321" s="6" t="s">
        <v>0</v>
      </c>
      <c r="B321" s="5" t="s">
        <v>30</v>
      </c>
      <c r="C321" s="7" t="s">
        <v>81</v>
      </c>
      <c r="D321" s="7" t="s">
        <v>16</v>
      </c>
      <c r="E321" s="7" t="s">
        <v>17</v>
      </c>
      <c r="F321" s="7" t="s">
        <v>82</v>
      </c>
    </row>
    <row r="322" spans="1:6" ht="30.75" customHeight="1">
      <c r="A322" s="6" t="s">
        <v>18</v>
      </c>
      <c r="B322" s="8" t="s">
        <v>19</v>
      </c>
      <c r="C322" s="7"/>
      <c r="D322" s="7"/>
      <c r="E322" s="7"/>
      <c r="F322" s="7"/>
    </row>
    <row r="323" spans="1:6" ht="17.25" customHeight="1">
      <c r="A323" s="9">
        <v>1</v>
      </c>
      <c r="B323" s="10" t="s">
        <v>20</v>
      </c>
      <c r="C323" s="11">
        <v>150739926</v>
      </c>
      <c r="D323" s="11">
        <v>14458461</v>
      </c>
      <c r="E323" s="11"/>
      <c r="F323" s="11">
        <f>C323+D323-E323</f>
        <v>165198387</v>
      </c>
    </row>
    <row r="324" spans="1:6" ht="17.25" customHeight="1">
      <c r="A324" s="11">
        <v>2</v>
      </c>
      <c r="B324" s="10" t="s">
        <v>21</v>
      </c>
      <c r="C324" s="11">
        <v>1503555124</v>
      </c>
      <c r="D324" s="11"/>
      <c r="E324" s="11">
        <v>12318650</v>
      </c>
      <c r="F324" s="11">
        <f>C324+D324-E324</f>
        <v>1491236474</v>
      </c>
    </row>
    <row r="325" spans="1:6" ht="20.25" customHeight="1">
      <c r="A325" s="11"/>
      <c r="B325" s="13" t="s">
        <v>31</v>
      </c>
      <c r="C325" s="14">
        <f>SUM(C323:C324)</f>
        <v>1654295050</v>
      </c>
      <c r="D325" s="14">
        <f>SUM(D323:D324)</f>
        <v>14458461</v>
      </c>
      <c r="E325" s="14">
        <f>SUM(E323:E324)</f>
        <v>12318650</v>
      </c>
      <c r="F325" s="7">
        <f>C325+D325-E325</f>
        <v>1656434861</v>
      </c>
    </row>
    <row r="326" ht="15" customHeight="1"/>
    <row r="327" ht="27" customHeight="1">
      <c r="B327" s="5" t="s">
        <v>69</v>
      </c>
    </row>
    <row r="328" spans="1:6" ht="40.5" customHeight="1">
      <c r="A328" s="6" t="s">
        <v>0</v>
      </c>
      <c r="B328" s="5" t="s">
        <v>30</v>
      </c>
      <c r="C328" s="7" t="s">
        <v>81</v>
      </c>
      <c r="D328" s="7" t="s">
        <v>16</v>
      </c>
      <c r="E328" s="7" t="s">
        <v>17</v>
      </c>
      <c r="F328" s="7" t="s">
        <v>82</v>
      </c>
    </row>
    <row r="329" spans="1:6" ht="18.75" customHeight="1">
      <c r="A329" s="6" t="s">
        <v>18</v>
      </c>
      <c r="B329" s="8" t="s">
        <v>19</v>
      </c>
      <c r="C329" s="7"/>
      <c r="D329" s="7"/>
      <c r="E329" s="7"/>
      <c r="F329" s="7"/>
    </row>
    <row r="330" spans="1:6" ht="17.25" customHeight="1">
      <c r="A330" s="9">
        <v>1</v>
      </c>
      <c r="B330" s="10" t="s">
        <v>20</v>
      </c>
      <c r="C330" s="11">
        <v>39604588</v>
      </c>
      <c r="D330" s="11"/>
      <c r="E330" s="11"/>
      <c r="F330" s="11">
        <f aca="true" t="shared" si="0" ref="F330:F335">C330+D330-E330</f>
        <v>39604588</v>
      </c>
    </row>
    <row r="331" spans="1:6" ht="18" customHeight="1">
      <c r="A331" s="11">
        <v>2</v>
      </c>
      <c r="B331" s="10" t="s">
        <v>21</v>
      </c>
      <c r="C331" s="11">
        <v>50376844</v>
      </c>
      <c r="D331" s="11">
        <v>5930500</v>
      </c>
      <c r="E331" s="11">
        <v>2334182</v>
      </c>
      <c r="F331" s="11">
        <f t="shared" si="0"/>
        <v>53973162</v>
      </c>
    </row>
    <row r="332" spans="1:6" ht="26.25" customHeight="1">
      <c r="A332" s="9" t="s">
        <v>22</v>
      </c>
      <c r="B332" s="12" t="s">
        <v>9</v>
      </c>
      <c r="C332" s="11">
        <v>1592335</v>
      </c>
      <c r="D332" s="11"/>
      <c r="E332" s="11"/>
      <c r="F332" s="11">
        <f t="shared" si="0"/>
        <v>1592335</v>
      </c>
    </row>
    <row r="333" spans="1:6" ht="18.75" customHeight="1">
      <c r="A333" s="11" t="s">
        <v>23</v>
      </c>
      <c r="B333" s="12" t="s">
        <v>7</v>
      </c>
      <c r="C333" s="11">
        <v>1556700</v>
      </c>
      <c r="D333" s="11"/>
      <c r="E333" s="11">
        <v>1027400</v>
      </c>
      <c r="F333" s="11">
        <f t="shared" si="0"/>
        <v>529300</v>
      </c>
    </row>
    <row r="334" spans="1:6" ht="15.75" customHeight="1">
      <c r="A334" s="9" t="s">
        <v>75</v>
      </c>
      <c r="B334" s="30" t="s">
        <v>11</v>
      </c>
      <c r="C334" s="11">
        <v>6645083</v>
      </c>
      <c r="D334" s="11"/>
      <c r="E334" s="11"/>
      <c r="F334" s="11">
        <f t="shared" si="0"/>
        <v>6645083</v>
      </c>
    </row>
    <row r="335" spans="1:6" ht="15.75" customHeight="1">
      <c r="A335" s="9" t="s">
        <v>76</v>
      </c>
      <c r="B335" s="30" t="s">
        <v>77</v>
      </c>
      <c r="C335" s="11"/>
      <c r="D335" s="11"/>
      <c r="E335" s="11"/>
      <c r="F335" s="11">
        <f t="shared" si="0"/>
        <v>0</v>
      </c>
    </row>
    <row r="336" spans="1:6" ht="15.75" customHeight="1">
      <c r="A336" s="11"/>
      <c r="B336" s="13" t="s">
        <v>31</v>
      </c>
      <c r="C336" s="22">
        <f>SUM(C330:C335)</f>
        <v>99775550</v>
      </c>
      <c r="D336" s="24">
        <f>SUM(D330:D334)</f>
        <v>5930500</v>
      </c>
      <c r="E336" s="29">
        <f>SUM(E330:E334)</f>
        <v>3361582</v>
      </c>
      <c r="F336" s="37">
        <f>SUM(F330:F335)</f>
        <v>102344468</v>
      </c>
    </row>
    <row r="337" spans="1:6" ht="21" customHeight="1">
      <c r="A337" s="40" t="s">
        <v>4</v>
      </c>
      <c r="B337" s="41"/>
      <c r="C337" s="31">
        <f>C336+C325+C315+C303+C292+C281+C270+C259+C248+C237+C227+C216+C205+C193+C182+C171+C160+C149+C138+C126+C115+C104+C93+C82+C71+C60+C49+C38+C27+C16</f>
        <v>3105851905.0000005</v>
      </c>
      <c r="D337" s="32">
        <f>D336+D325+D315+D303+D292+D281+D270+D259+D248+D237+D227+D216+D205+D193+D182+D171+D160+D149+D138+D126+D115+D104+D93+D82+D71+D60+D49+D38+D27+D16</f>
        <v>308456763.5</v>
      </c>
      <c r="E337" s="32">
        <f>E336+E325+E315+E303+E292+E281+E270+E259+E248+E237+E227+E216+E205+E193+E182+E171+E160+E149+E138+E126+E115+E104+E93+E82+E71+E60+E49+E38+E27+E16</f>
        <v>125082657.91</v>
      </c>
      <c r="F337" s="32">
        <f>F336+F325+F315+F303+F292+F281+F270+F259+F248+F237+F227+F216+F205+F193+F182+F171+F160+F149+F138+F126+F115+F104+F93+F82+F71+F60+F49+F38+F27+F16</f>
        <v>3289226010.5900006</v>
      </c>
    </row>
    <row r="338" spans="2:13" ht="29.25" customHeight="1">
      <c r="B338" s="33"/>
      <c r="C338" s="34"/>
      <c r="D338" s="39"/>
      <c r="E338" s="39"/>
      <c r="F338" s="39"/>
      <c r="I338" s="33"/>
      <c r="J338" s="35"/>
      <c r="K338" s="42"/>
      <c r="L338" s="42"/>
      <c r="M338" s="42"/>
    </row>
    <row r="339" spans="1:6" ht="43.5" customHeight="1">
      <c r="A339" s="42" t="s">
        <v>72</v>
      </c>
      <c r="B339" s="42"/>
      <c r="C339" s="42"/>
      <c r="D339" s="42" t="s">
        <v>73</v>
      </c>
      <c r="E339" s="42"/>
      <c r="F339" s="42"/>
    </row>
    <row r="340" spans="3:6" ht="25.5" customHeight="1">
      <c r="C340" s="34"/>
      <c r="D340" s="42"/>
      <c r="E340" s="42"/>
      <c r="F340" s="42"/>
    </row>
    <row r="341" spans="3:6" ht="31.5" customHeight="1">
      <c r="C341" s="34"/>
      <c r="D341" s="39"/>
      <c r="E341" s="39"/>
      <c r="F341" s="39"/>
    </row>
  </sheetData>
  <sheetProtection/>
  <mergeCells count="40">
    <mergeCell ref="D1:F1"/>
    <mergeCell ref="D3:F3"/>
    <mergeCell ref="D2:F2"/>
    <mergeCell ref="A5:F5"/>
    <mergeCell ref="A7:F7"/>
    <mergeCell ref="C18:D18"/>
    <mergeCell ref="C29:D29"/>
    <mergeCell ref="C40:D40"/>
    <mergeCell ref="C51:D51"/>
    <mergeCell ref="C62:D62"/>
    <mergeCell ref="C73:D73"/>
    <mergeCell ref="C84:D84"/>
    <mergeCell ref="C95:D95"/>
    <mergeCell ref="C106:D106"/>
    <mergeCell ref="C117:D117"/>
    <mergeCell ref="C128:D128"/>
    <mergeCell ref="C140:D140"/>
    <mergeCell ref="C151:D151"/>
    <mergeCell ref="C162:D162"/>
    <mergeCell ref="C173:D173"/>
    <mergeCell ref="C184:D184"/>
    <mergeCell ref="C195:D195"/>
    <mergeCell ref="C207:D207"/>
    <mergeCell ref="C218:D218"/>
    <mergeCell ref="C229:D229"/>
    <mergeCell ref="C239:D239"/>
    <mergeCell ref="C250:D250"/>
    <mergeCell ref="C261:D261"/>
    <mergeCell ref="C272:D272"/>
    <mergeCell ref="C283:D283"/>
    <mergeCell ref="C294:D294"/>
    <mergeCell ref="C305:D305"/>
    <mergeCell ref="D341:F341"/>
    <mergeCell ref="A337:B337"/>
    <mergeCell ref="D338:F338"/>
    <mergeCell ref="K338:M338"/>
    <mergeCell ref="D339:F339"/>
    <mergeCell ref="D340:F340"/>
    <mergeCell ref="A339:C339"/>
    <mergeCell ref="C317:D317"/>
  </mergeCells>
  <printOptions/>
  <pageMargins left="0.32" right="0.2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2015-01-27T07:24:37Z</cp:lastPrinted>
  <dcterms:created xsi:type="dcterms:W3CDTF">1996-10-14T23:33:28Z</dcterms:created>
  <dcterms:modified xsi:type="dcterms:W3CDTF">2016-11-02T12:32:09Z</dcterms:modified>
  <cp:category/>
  <cp:version/>
  <cp:contentType/>
  <cp:contentStatus/>
</cp:coreProperties>
</file>